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1" sheetId="1" r:id="rId1"/>
    <sheet name="прилож.2" sheetId="2" r:id="rId2"/>
    <sheet name="прилож. 3" sheetId="3" r:id="rId3"/>
    <sheet name="прилож.4" sheetId="4" r:id="rId4"/>
  </sheets>
  <definedNames>
    <definedName name="_xlnm.Print_Titles" localSheetId="2">'прилож. 3'!$10:$11</definedName>
    <definedName name="_xlnm.Print_Titles" localSheetId="1">'прилож.2'!$10:$11</definedName>
    <definedName name="_xlnm.Print_Area" localSheetId="2">'прилож. 3'!$A$1:$C$33</definedName>
    <definedName name="_xlnm.Print_Area" localSheetId="1">'прилож.2'!$A$1:$F$154</definedName>
  </definedNames>
  <calcPr fullCalcOnLoad="1"/>
</workbook>
</file>

<file path=xl/sharedStrings.xml><?xml version="1.0" encoding="utf-8"?>
<sst xmlns="http://schemas.openxmlformats.org/spreadsheetml/2006/main" count="728" uniqueCount="273">
  <si>
    <t>Всего расходов</t>
  </si>
  <si>
    <t>2</t>
  </si>
  <si>
    <t>3</t>
  </si>
  <si>
    <t>4</t>
  </si>
  <si>
    <t>5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</si>
  <si>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</si>
  <si>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</si>
  <si>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</si>
  <si>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действующей сети автомобильных дорог общего пользования)</t>
  </si>
  <si>
    <t>Дотации бюджетам сельских поселений на выравнивание бюджетной обеспеченности</t>
  </si>
  <si>
    <t>1 11 09045 10 0000 120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</si>
  <si>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</si>
  <si>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</si>
  <si>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0104</t>
  </si>
  <si>
    <t>0203</t>
  </si>
  <si>
    <t>0501</t>
  </si>
  <si>
    <t>0502</t>
  </si>
  <si>
    <t>0503</t>
  </si>
  <si>
    <t>0801</t>
  </si>
  <si>
    <t>Документ, учреждение</t>
  </si>
  <si>
    <t>Глава</t>
  </si>
  <si>
    <t>0113</t>
  </si>
  <si>
    <t>1101</t>
  </si>
  <si>
    <t>0409</t>
  </si>
  <si>
    <t>0804</t>
  </si>
  <si>
    <t>703</t>
  </si>
  <si>
    <t>0309</t>
  </si>
  <si>
    <t>Коды бюджетной классификации доходов</t>
  </si>
  <si>
    <t>Наименование дохода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</si>
  <si>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</si>
  <si>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</si>
  <si>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</si>
  <si>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</si>
  <si>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</si>
  <si>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>Прочие безвозмездные поступления в бюджеты поселений</t>
  </si>
  <si>
    <t>ВСЕГО ДОХОДОВ</t>
  </si>
  <si>
    <t>Приложение 3</t>
  </si>
  <si>
    <t>к решению Совета</t>
  </si>
  <si>
    <t>народных депутатов</t>
  </si>
  <si>
    <t>(тыс. рублей)</t>
  </si>
  <si>
    <t>Бюджетная классификация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</si>
  <si>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</si>
  <si>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</si>
  <si>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</si>
  <si>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</si>
  <si>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</si>
  <si>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</si>
  <si>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500</t>
  </si>
  <si>
    <t>800</t>
  </si>
  <si>
    <t>600</t>
  </si>
  <si>
    <t>300</t>
  </si>
  <si>
    <t>1001</t>
  </si>
  <si>
    <t>Код бюджетной классификации</t>
  </si>
  <si>
    <t>Наименование</t>
  </si>
  <si>
    <t>Источники финансирования дефицита бюджета - всего</t>
  </si>
  <si>
    <t xml:space="preserve">                                                                                                                         Приложение 1 </t>
  </si>
  <si>
    <t xml:space="preserve">                                                                                                                     к  решению СНД</t>
  </si>
  <si>
    <t xml:space="preserve">                                                                                                                   МО пос. Иванищи</t>
  </si>
  <si>
    <t>Администратор доходов</t>
  </si>
  <si>
    <t>МИФНС № 1 по Владимирской области</t>
  </si>
  <si>
    <t xml:space="preserve"> 1 01 02010 01 0000 110</t>
  </si>
  <si>
    <t xml:space="preserve"> 1 01 02030 01 0000 110</t>
  </si>
  <si>
    <t xml:space="preserve"> 1 06 01030 10 0000 110</t>
  </si>
  <si>
    <t>Комитет по управлению имуществом администрации муниципального образования  Гусь-Хрустальный район (муниципальный район) Владимирской области</t>
  </si>
  <si>
    <t xml:space="preserve"> 1 11 05035 10 0000 120</t>
  </si>
  <si>
    <t xml:space="preserve"> 1 16 51040 02 0000 140</t>
  </si>
  <si>
    <t>Администрация муниципального образования поселок Иванищи (сельское поселение) Гусь-Хрустального района Владимирской области</t>
  </si>
  <si>
    <t>Администрация муниципального образования  Гусь-Хрустальный район (муниципальный район)</t>
  </si>
  <si>
    <t>муниципального образования поселок Иванищи (сельское поселение)</t>
  </si>
  <si>
    <t>Налог на имущество физических лиц, взимаемый по ставкам, применяемым к обьектам налогообложения, расположенных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</si>
  <si>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</si>
  <si>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</si>
  <si>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</si>
  <si>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</si>
  <si>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</si>
  <si>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</si>
  <si>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</si>
  <si>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</si>
  <si>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</si>
  <si>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</si>
  <si>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</si>
  <si>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</si>
  <si>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 xml:space="preserve"> муниципального образования поселок Иванищи (сельское поселение)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</si>
  <si>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</si>
  <si>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</si>
  <si>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</si>
  <si>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</si>
  <si>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</si>
  <si>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</si>
  <si>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</si>
  <si>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</si>
  <si>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</si>
  <si>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</si>
  <si>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</si>
  <si>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0400</t>
  </si>
  <si>
    <t>Дорожное хозяйство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</si>
  <si>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</si>
  <si>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</si>
  <si>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</si>
  <si>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</si>
  <si>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</si>
  <si>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Культура, кинематография, средства массовой информации</t>
  </si>
  <si>
    <t>0800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</si>
  <si>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</si>
  <si>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</si>
  <si>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</si>
  <si>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</si>
  <si>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Физическая культура и спорт</t>
  </si>
  <si>
    <t>1100</t>
  </si>
  <si>
    <t>Физическая культура</t>
  </si>
  <si>
    <t>Расходы бюджета - ИТОГО</t>
  </si>
  <si>
    <t>Государственная инспекция административно-технического надзора администрации Владимирской области</t>
  </si>
  <si>
    <t>ОБЩЕГОСУДАРСТВЕННЫЕ ВОПРОСЫ</t>
  </si>
  <si>
    <t>Расходы на выплаты по оплате труда работников органов местного самоуправления</t>
  </si>
  <si>
    <t>999 00 00110</t>
  </si>
  <si>
    <t>Расходы на обеспечение функций органов местного самоуправления</t>
  </si>
  <si>
    <t>999 00 00190</t>
  </si>
  <si>
    <t>999 00 00590</t>
  </si>
  <si>
    <t>Осуществление первичного воинского учета на территориях, где отсутствуют военные комиссариаты</t>
  </si>
  <si>
    <t>999 00 51180</t>
  </si>
  <si>
    <t>НАЦИОНАЛЬНАЯ БЕЗОПАСНОСТЬ И ПРАВООХРАНИТЕЛЬНАЯ ДЕЯТЕЬНОСТЬ</t>
  </si>
  <si>
    <t>020 00 00000</t>
  </si>
  <si>
    <t>020 01 00000</t>
  </si>
  <si>
    <t>Устройство защитных противопожарных полос (опашка).</t>
  </si>
  <si>
    <t>020 01 2Ч020</t>
  </si>
  <si>
    <t>НАЦИОНАЛЬНАЯ ЭКОНОМИКА</t>
  </si>
  <si>
    <t>Дорожное хозяйство (дорожные фонды)</t>
  </si>
  <si>
    <t>999 00 21660</t>
  </si>
  <si>
    <t>ЖИЛИЩНО-КОММУНАЛЬНОЕ ХОЗЯЙСТВО</t>
  </si>
  <si>
    <t>Расходы на мероприятия в области жилищного хозяйства</t>
  </si>
  <si>
    <t>999 00 2Ж030</t>
  </si>
  <si>
    <t>Взносы на капитальный ремонт многоквартирных домов</t>
  </si>
  <si>
    <t>Уличное освещение</t>
  </si>
  <si>
    <t>999 00 2Б050</t>
  </si>
  <si>
    <t>Организация и содержание мест захоронения</t>
  </si>
  <si>
    <t>999 00 2Б070</t>
  </si>
  <si>
    <t>Прочие мероприятия по благоустройству поселения</t>
  </si>
  <si>
    <t>999 00 2Б080</t>
  </si>
  <si>
    <t>КУЛЬТУРА И КИНЕМАТОГРАФИЯ</t>
  </si>
  <si>
    <t xml:space="preserve">Культура </t>
  </si>
  <si>
    <t>Основное мероприятие "Поддержка и сохранение муниципальных учреждений культуры"</t>
  </si>
  <si>
    <t>Расходы на обеспечение деятельности (оказание услуг) МБУК "Иванищевское централизованное клубное объединение"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</si>
  <si>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</t>
  </si>
  <si>
    <t>999 00 70230</t>
  </si>
  <si>
    <t xml:space="preserve">Другие вопросы в области культуры </t>
  </si>
  <si>
    <t>999 00 ЦБ590</t>
  </si>
  <si>
    <t>СОЦИАЛЬНАЯ ПОЛИТИКА</t>
  </si>
  <si>
    <t>1000</t>
  </si>
  <si>
    <t>ФИЗИЧЕСКАЯ КУЛЬТУРА И СПОРТ</t>
  </si>
  <si>
    <t>Расходы на мероприятия в области спорта и физической культуры</t>
  </si>
  <si>
    <t>999 00 2Ф110</t>
  </si>
  <si>
    <t>Защита населения и территории от тчрезвычайных ситуаций природного и техногенного характера, гражданская оборона</t>
  </si>
  <si>
    <t>999 00 ГА110</t>
  </si>
  <si>
    <t>Уплата членских взносов в ассоциацию "Совет муниципальных образований Владимирской области"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</si>
  <si>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</si>
  <si>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999 00 20060</t>
  </si>
  <si>
    <t>999 00 ИИ410</t>
  </si>
  <si>
    <t>Муниципальная программа «Энергосбережение и повышение энергетической эффективности муниципального образования  поселок Иванищи (сельское поселение) на период до 2020 года»</t>
  </si>
  <si>
    <t>040 00 00000</t>
  </si>
  <si>
    <t>Основное мероприятие "Внедрение энергосберегающего оборудования"</t>
  </si>
  <si>
    <t>040 01 00000</t>
  </si>
  <si>
    <t>Замена светильников на светодиодные</t>
  </si>
  <si>
    <t>040 01 ЭС010</t>
  </si>
  <si>
    <t>010 01 Д0590</t>
  </si>
  <si>
    <t>010 01 S0390</t>
  </si>
  <si>
    <t>999 00 10950</t>
  </si>
  <si>
    <t>Пенсия за выслугу лет муниципальным служащим и лицам, замещавшим муниципальные должности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</si>
  <si>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</si>
  <si>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010 00 00000</t>
  </si>
  <si>
    <t>010 01 00000</t>
  </si>
  <si>
    <t>030 00 00000</t>
  </si>
  <si>
    <t>1 01 02040 01 0000 110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</si>
  <si>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</si>
  <si>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1 16 33050 10 0000 140</t>
  </si>
  <si>
    <t>Денежные взыскания (штрафы) 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</si>
  <si>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999 00 10610</t>
  </si>
  <si>
    <t>НАЦИОНАЛЬНАЯ ОБОРОНА</t>
  </si>
  <si>
    <t>400</t>
  </si>
  <si>
    <t>Капитальные вложения в объекты государственной (муниципальной) собственности</t>
  </si>
  <si>
    <t xml:space="preserve">Муниципальная программа "Сохранение и развитие культуры муниципального образования поселок Иванищи (сельское поселение) на 2018-2020 годы"  </t>
  </si>
  <si>
    <t>1102</t>
  </si>
  <si>
    <t>Массовый спорт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</si>
  <si>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2018-2020 годы"</t>
  </si>
  <si>
    <t>за 2019 год</t>
  </si>
  <si>
    <t xml:space="preserve"> 1 11 05025 10 0000 120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</si>
  <si>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</si>
  <si>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</si>
  <si>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1 14 01050 10 0000 410</t>
  </si>
  <si>
    <t>Доходы от продажи квартир, находящихся в собственности сельских поселений</t>
  </si>
  <si>
    <t>2 02 25555 10 0000 150</t>
  </si>
  <si>
    <t>Прочие субсидии бюджетам сельских поселений на поддержку государственных программ субъектов РФ и муниципальных программ формирования современной городской среды</t>
  </si>
  <si>
    <t>2 02 01001 10 0000 150</t>
  </si>
  <si>
    <t>2 02 35118 10 0000 150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</si>
  <si>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</si>
  <si>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 тепло-, газо-, водоснабжения и водоотведения населения)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</si>
  <si>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</si>
  <si>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</si>
  <si>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 передаваемые бюджетам сельских поселений (на обеспечение сбалансированности бюджетов муниципальных образований)</t>
  </si>
  <si>
    <t>2 02 49999 10 8069 150</t>
  </si>
  <si>
    <t>2 07 05030 10 0000 150</t>
  </si>
  <si>
    <t>Федеральная антимонопольная служба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</si>
  <si>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</si>
  <si>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</si>
  <si>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</si>
  <si>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2 02 29999 10 7023 150</t>
  </si>
  <si>
    <t>2 02 29999 10 7039 150</t>
  </si>
  <si>
    <t>2 02 40014 10 8049 150</t>
  </si>
  <si>
    <t>2 02 49999 10 8044 150</t>
  </si>
  <si>
    <t>Приложение 2</t>
  </si>
  <si>
    <t>по  кодам классификации источников  финансирования дефицитов бюджета</t>
  </si>
  <si>
    <t>за  2019 год</t>
  </si>
  <si>
    <t>Непрограммные расходы органов исполнительной власти</t>
  </si>
  <si>
    <t>990 00 00000</t>
  </si>
  <si>
    <t>Иные непрограммные расходы</t>
  </si>
  <si>
    <t>999 00 00000</t>
  </si>
  <si>
    <t>Расходы на выплаты по оплате труда главы администрации муниципального образования</t>
  </si>
  <si>
    <t>Резервные фонды</t>
  </si>
  <si>
    <t>0111</t>
  </si>
  <si>
    <t>Резервные фонды местных администраций</t>
  </si>
  <si>
    <t>999 00 2Ж100</t>
  </si>
  <si>
    <t>Расходы на обеспечение деятельности (оказание услуг) муниципальных учреждений</t>
  </si>
  <si>
    <t>Обеспечение деятельности учреждений по хозяйственному обслуживанию</t>
  </si>
  <si>
    <t>999 00 00591</t>
  </si>
  <si>
    <t>Денежное поощрение сельских старост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</si>
  <si>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</si>
  <si>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>Текущий ремонт, обслуживание и установка указателей пожарных гидрантов</t>
  </si>
  <si>
    <t>020 01 2Ч010</t>
  </si>
  <si>
    <t>Содержание и обслуживание комплексной системы экстренного оповещения населения</t>
  </si>
  <si>
    <t>999 00 8Ч490</t>
  </si>
  <si>
    <t>Содержание и текущий ремонт автомобильных дорог местного значения в границах муниципального образования</t>
  </si>
  <si>
    <t>999 00 09601</t>
  </si>
  <si>
    <t>Муниципальная программа " Перевод муниципальных квартир в многоквартирном жилищном фонде муниципального образования поселок Иванищи (сельское поселение) Гусь-Хрустального района на индивидуальное поквартирное отопление в 2019-2020 годах"</t>
  </si>
  <si>
    <t>060 00 00000</t>
  </si>
  <si>
    <t>Основное мероприятие: "Перевод муниципальных квартир в многоквартирном жилищном фонде на индивидуальное поквартирное (газовое) отопление"</t>
  </si>
  <si>
    <t>060 01 00000</t>
  </si>
  <si>
    <t>Расходы на перевод муниципальных квартир в многоквартирном жилищном фонде на индивидуальное поквартирное (газовое) отопление</t>
  </si>
  <si>
    <t>060 01 2Ж050</t>
  </si>
  <si>
    <t>Техническое обслуживание и ремонт газопроводов</t>
  </si>
  <si>
    <t>999 00 8Г050</t>
  </si>
  <si>
    <t>Муниципальная программа "Формирование комфортной городской среда на территории муниципального образования п. Иванищи (сельское поселение) на 2018-2022 годы"</t>
  </si>
  <si>
    <t xml:space="preserve">Основное мероприятие: Благоустройство общественных территорий </t>
  </si>
  <si>
    <t>030 F2 00000</t>
  </si>
  <si>
    <t xml:space="preserve">Благоустройство общественных территорий </t>
  </si>
  <si>
    <t>030 F2 55550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</si>
  <si>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</si>
  <si>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</si>
  <si>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</si>
  <si>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</si>
  <si>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Расходы на обеспечение деятельности (оказание услуг) централизованных бухгалтерий </t>
  </si>
  <si>
    <t>Муниципальная программа "Развитие на территории муниципального образования поселок Иванищи (сельское поселение) Гусь-Хрустального района Владимирской области физической культуры и спорта на 2015-2019"</t>
  </si>
  <si>
    <t>050 00 00000</t>
  </si>
  <si>
    <t>Основное мероприятие: "Развитие инфраструктуры для занятий массовым спортом по месту жительства"</t>
  </si>
  <si>
    <t>050 01 00000</t>
  </si>
  <si>
    <t>Освещение хоккейной коробки</t>
  </si>
  <si>
    <t>050 01 21910</t>
  </si>
  <si>
    <t xml:space="preserve"> 01 05 000000 0000 000</t>
  </si>
  <si>
    <t>Изменение остатков средств на счетах по учету средств местного бюджета в течение соответствующего финансового года</t>
  </si>
  <si>
    <t xml:space="preserve">  НАЛОГОВЫЕ И НЕНАЛОГОВЫЕ ДОХОДЫ</t>
  </si>
  <si>
    <t>Кассовое исполнение</t>
  </si>
  <si>
    <t>БЕЗВОЗМЕЗДНЫЕ   ПОСТУПЛЕНИЯ</t>
  </si>
  <si>
    <t>Кассовое        исполнение</t>
  </si>
  <si>
    <t>Кассовое                           исполнение</t>
  </si>
  <si>
    <t xml:space="preserve">                                                                 Приложение 4</t>
  </si>
  <si>
    <t>Доходы бюджета муниципального образования поселок Иванищи</t>
  </si>
  <si>
    <t xml:space="preserve">        (сельское поселение) по кодам классификации  доходов бюджетов</t>
  </si>
  <si>
    <t>Расходы бюджета муниципального образования поселок Иванищи (сельское поселение)</t>
  </si>
  <si>
    <t xml:space="preserve">                                                  по ведомственной структуре расходов бюджета за 2019 год</t>
  </si>
  <si>
    <t>Расходы бюджета</t>
  </si>
  <si>
    <t>по разделам, подразделам классификации расходов бюджета за 2019 год</t>
  </si>
  <si>
    <t xml:space="preserve">Источники финансирования дефицита  бюджета  </t>
  </si>
  <si>
    <t xml:space="preserve">                                                                                                              от 16.06.2020  № 182</t>
  </si>
  <si>
    <t>от 16.06.2020  № 182</t>
  </si>
  <si>
    <t>от 16.06.2020    № 182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</si>
</sst>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  <numFmt numFmtId="180" formatCode="_-* #,##0.00\ _р_._-;\-* #,##0.00\ _р_._-;_-* &quot;-&quot;??\ _р_._-;_-@_-"/>
    <numFmt numFmtId="181" formatCode="_-* #,##0\ _р_._-;\-* #,##0\ _р_._-;_-* &quot;-&quot;\ _р_._-;_-@_-"/>
    <numFmt numFmtId="182" formatCode="0_ ;[Red]\-0\ "/>
    <numFmt numFmtId="183" formatCode="#,##0.0"/>
    <numFmt numFmtId="184" formatCode="0;[Red]0"/>
    <numFmt numFmtId="185" formatCode="#,##0;[Red]#,##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Arial"/>
      <family val="2"/>
    </font>
    <font>
      <b/>
      <sz val="10.5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.5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7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7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7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7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7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7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7" fillId="8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7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7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8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1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1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1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1">
      <alignment horizontal="left" wrapText="1" indent="2"/>
      <protection/>
    </xf>
    <xf numFmtId="0" fontId="5" fillId="0" borderId="2">
      <alignment horizontal="left" wrapText="1" indent="2"/>
      <protection/>
    </xf>
    <xf numFmtId="0" fontId="5" fillId="0" borderId="2">
      <alignment horizontal="left" wrapText="1" indent="2"/>
      <protection/>
    </xf>
    <xf numFmtId="0" fontId="8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8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8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8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9" fillId="12" borderId="3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45" fillId="44" borderId="4" applyNumberFormat="0" applyAlignment="0" applyProtection="0"/>
    <xf numFmtId="0" fontId="10" fillId="45" borderId="5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46" fillId="46" borderId="6" applyNumberFormat="0" applyAlignment="0" applyProtection="0"/>
    <xf numFmtId="0" fontId="11" fillId="45" borderId="3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47" fillId="46" borderId="4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14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15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7" fillId="47" borderId="15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52" fillId="48" borderId="16" applyNumberFormat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0" fontId="7" fillId="53" borderId="18" applyNumberFormat="0" applyFont="0" applyAlignment="0" applyProtection="0"/>
    <xf numFmtId="9" fontId="0" fillId="0" borderId="0" applyFont="0" applyFill="0" applyBorder="0" applyAlignment="0" applyProtection="0"/>
    <xf numFmtId="0" fontId="23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7" fillId="0" borderId="21" xfId="0" applyFont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0" fontId="27" fillId="55" borderId="21" xfId="0" applyFont="1" applyFill="1" applyBorder="1" applyAlignment="1">
      <alignment horizontal="left" vertical="center" wrapText="1"/>
    </xf>
    <xf numFmtId="0" fontId="1" fillId="0" borderId="0" xfId="525" applyFont="1" applyAlignment="1">
      <alignment/>
      <protection/>
    </xf>
    <xf numFmtId="0" fontId="1" fillId="0" borderId="0" xfId="525" applyFont="1" applyAlignment="1">
      <alignment horizontal="left"/>
      <protection/>
    </xf>
    <xf numFmtId="0" fontId="7" fillId="0" borderId="0" xfId="525">
      <alignment/>
      <protection/>
    </xf>
    <xf numFmtId="0" fontId="1" fillId="0" borderId="0" xfId="525" applyFont="1" applyAlignment="1">
      <alignment horizontal="right"/>
      <protection/>
    </xf>
    <xf numFmtId="0" fontId="1" fillId="0" borderId="0" xfId="525" applyFont="1" applyAlignment="1">
      <alignment horizontal="center"/>
      <protection/>
    </xf>
    <xf numFmtId="0" fontId="31" fillId="55" borderId="0" xfId="525" applyFont="1" applyFill="1">
      <alignment/>
      <protection/>
    </xf>
    <xf numFmtId="0" fontId="4" fillId="55" borderId="0" xfId="525" applyFont="1" applyFill="1" applyBorder="1" applyAlignment="1">
      <alignment wrapText="1"/>
      <protection/>
    </xf>
    <xf numFmtId="183" fontId="4" fillId="0" borderId="0" xfId="525" applyNumberFormat="1" applyFont="1" applyFill="1" applyAlignment="1">
      <alignment horizontal="right"/>
      <protection/>
    </xf>
    <xf numFmtId="49" fontId="5" fillId="55" borderId="21" xfId="525" applyNumberFormat="1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center" vertical="center" wrapText="1"/>
      <protection/>
    </xf>
    <xf numFmtId="49" fontId="27" fillId="55" borderId="21" xfId="525" applyNumberFormat="1" applyFont="1" applyFill="1" applyBorder="1" applyAlignment="1">
      <alignment horizontal="center" vertical="top" shrinkToFit="1"/>
      <protection/>
    </xf>
    <xf numFmtId="0" fontId="7" fillId="55" borderId="0" xfId="525" applyFont="1" applyFill="1">
      <alignment/>
      <protection/>
    </xf>
    <xf numFmtId="0" fontId="6" fillId="55" borderId="0" xfId="525" applyFont="1" applyFill="1">
      <alignment/>
      <protection/>
    </xf>
    <xf numFmtId="0" fontId="1" fillId="0" borderId="0" xfId="527" applyFont="1" applyAlignment="1">
      <alignment/>
      <protection/>
    </xf>
    <xf numFmtId="0" fontId="7" fillId="0" borderId="0" xfId="527">
      <alignment/>
      <protection/>
    </xf>
    <xf numFmtId="0" fontId="1" fillId="0" borderId="0" xfId="527" applyFont="1" applyAlignment="1">
      <alignment horizontal="right"/>
      <protection/>
    </xf>
    <xf numFmtId="0" fontId="31" fillId="55" borderId="0" xfId="527" applyFont="1" applyFill="1">
      <alignment/>
      <protection/>
    </xf>
    <xf numFmtId="0" fontId="4" fillId="55" borderId="0" xfId="527" applyFont="1" applyFill="1" applyBorder="1" applyAlignment="1">
      <alignment wrapText="1"/>
      <protection/>
    </xf>
    <xf numFmtId="183" fontId="4" fillId="0" borderId="0" xfId="527" applyNumberFormat="1" applyFont="1" applyFill="1" applyAlignment="1">
      <alignment horizontal="right"/>
      <protection/>
    </xf>
    <xf numFmtId="0" fontId="7" fillId="55" borderId="0" xfId="527" applyFont="1" applyFill="1">
      <alignment/>
      <protection/>
    </xf>
    <xf numFmtId="0" fontId="6" fillId="55" borderId="0" xfId="527" applyFont="1" applyFill="1">
      <alignment/>
      <protection/>
    </xf>
    <xf numFmtId="176" fontId="1" fillId="0" borderId="21" xfId="0" applyNumberFormat="1" applyFont="1" applyBorder="1" applyAlignment="1">
      <alignment vertical="justify" wrapText="1"/>
    </xf>
    <xf numFmtId="176" fontId="2" fillId="0" borderId="21" xfId="0" applyNumberFormat="1" applyFont="1" applyBorder="1" applyAlignment="1">
      <alignment vertical="justify" wrapText="1"/>
    </xf>
    <xf numFmtId="0" fontId="1" fillId="0" borderId="0" xfId="0" applyFont="1" applyAlignment="1">
      <alignment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7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27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 vertical="justify" wrapText="1"/>
    </xf>
    <xf numFmtId="0" fontId="1" fillId="0" borderId="21" xfId="0" applyFont="1" applyBorder="1" applyAlignment="1">
      <alignment vertical="justify" wrapText="1"/>
    </xf>
    <xf numFmtId="49" fontId="1" fillId="0" borderId="23" xfId="0" applyNumberFormat="1" applyFont="1" applyBorder="1" applyAlignment="1">
      <alignment horizontal="center" vertical="justify" wrapText="1"/>
    </xf>
    <xf numFmtId="176" fontId="1" fillId="0" borderId="21" xfId="0" applyNumberFormat="1" applyFont="1" applyBorder="1" applyAlignment="1">
      <alignment/>
    </xf>
    <xf numFmtId="0" fontId="29" fillId="0" borderId="21" xfId="0" applyFont="1" applyBorder="1" applyAlignment="1">
      <alignment vertical="justify"/>
    </xf>
    <xf numFmtId="0" fontId="2" fillId="0" borderId="21" xfId="0" applyFont="1" applyFill="1" applyBorder="1" applyAlignment="1">
      <alignment vertical="justify" wrapText="1"/>
    </xf>
    <xf numFmtId="0" fontId="0" fillId="0" borderId="0" xfId="0" applyAlignment="1">
      <alignment vertical="justify"/>
    </xf>
    <xf numFmtId="0" fontId="26" fillId="0" borderId="0" xfId="0" applyFont="1" applyAlignment="1">
      <alignment wrapText="1"/>
    </xf>
    <xf numFmtId="0" fontId="26" fillId="55" borderId="21" xfId="0" applyFont="1" applyFill="1" applyBorder="1" applyAlignment="1">
      <alignment horizontal="left" wrapText="1"/>
    </xf>
    <xf numFmtId="176" fontId="1" fillId="0" borderId="21" xfId="0" applyNumberFormat="1" applyFont="1" applyBorder="1" applyAlignment="1">
      <alignment horizontal="right"/>
    </xf>
    <xf numFmtId="0" fontId="27" fillId="0" borderId="21" xfId="0" applyFont="1" applyFill="1" applyBorder="1" applyAlignment="1">
      <alignment vertical="top" wrapText="1"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21" xfId="0" applyFont="1" applyFill="1" applyBorder="1" applyAlignment="1">
      <alignment horizontal="left"/>
    </xf>
    <xf numFmtId="176" fontId="2" fillId="0" borderId="21" xfId="0" applyNumberFormat="1" applyFont="1" applyBorder="1" applyAlignment="1">
      <alignment horizontal="right"/>
    </xf>
    <xf numFmtId="0" fontId="27" fillId="55" borderId="21" xfId="0" applyFont="1" applyFill="1" applyBorder="1" applyAlignment="1">
      <alignment horizontal="left" shrinkToFit="1"/>
    </xf>
    <xf numFmtId="0" fontId="27" fillId="0" borderId="21" xfId="0" applyFont="1" applyBorder="1" applyAlignment="1">
      <alignment horizontal="left" shrinkToFit="1"/>
    </xf>
    <xf numFmtId="0" fontId="32" fillId="55" borderId="21" xfId="0" applyFont="1" applyFill="1" applyBorder="1" applyAlignment="1">
      <alignment vertical="top" wrapText="1"/>
    </xf>
    <xf numFmtId="49" fontId="32" fillId="55" borderId="21" xfId="0" applyNumberFormat="1" applyFont="1" applyFill="1" applyBorder="1" applyAlignment="1">
      <alignment horizontal="center" vertical="top" shrinkToFit="1"/>
    </xf>
    <xf numFmtId="49" fontId="36" fillId="55" borderId="21" xfId="0" applyNumberFormat="1" applyFont="1" applyFill="1" applyBorder="1" applyAlignment="1">
      <alignment horizontal="center" vertical="top" shrinkToFit="1"/>
    </xf>
    <xf numFmtId="183" fontId="37" fillId="55" borderId="21" xfId="0" applyNumberFormat="1" applyFont="1" applyFill="1" applyBorder="1" applyAlignment="1">
      <alignment vertical="top"/>
    </xf>
    <xf numFmtId="0" fontId="38" fillId="55" borderId="21" xfId="0" applyFont="1" applyFill="1" applyBorder="1" applyAlignment="1">
      <alignment vertical="top" wrapText="1"/>
    </xf>
    <xf numFmtId="0" fontId="37" fillId="0" borderId="21" xfId="0" applyFont="1" applyBorder="1" applyAlignment="1">
      <alignment horizontal="center" vertical="top"/>
    </xf>
    <xf numFmtId="183" fontId="38" fillId="55" borderId="24" xfId="0" applyNumberFormat="1" applyFont="1" applyFill="1" applyBorder="1" applyAlignment="1">
      <alignment horizontal="right" vertical="top" shrinkToFit="1"/>
    </xf>
    <xf numFmtId="0" fontId="39" fillId="0" borderId="21" xfId="0" applyFont="1" applyBorder="1" applyAlignment="1">
      <alignment horizontal="left" vertical="top" wrapText="1" indent="2"/>
    </xf>
    <xf numFmtId="0" fontId="39" fillId="0" borderId="21" xfId="0" applyFont="1" applyBorder="1" applyAlignment="1">
      <alignment horizontal="center" vertical="top"/>
    </xf>
    <xf numFmtId="183" fontId="36" fillId="55" borderId="24" xfId="0" applyNumberFormat="1" applyFont="1" applyFill="1" applyBorder="1" applyAlignment="1">
      <alignment horizontal="right" vertical="top" shrinkToFit="1"/>
    </xf>
    <xf numFmtId="0" fontId="40" fillId="0" borderId="21" xfId="0" applyFont="1" applyFill="1" applyBorder="1" applyAlignment="1">
      <alignment horizontal="left" vertical="top" wrapText="1"/>
    </xf>
    <xf numFmtId="49" fontId="39" fillId="0" borderId="21" xfId="0" applyNumberFormat="1" applyFont="1" applyFill="1" applyBorder="1" applyAlignment="1">
      <alignment horizontal="center" vertical="top" shrinkToFit="1"/>
    </xf>
    <xf numFmtId="49" fontId="37" fillId="0" borderId="21" xfId="0" applyNumberFormat="1" applyFont="1" applyFill="1" applyBorder="1" applyAlignment="1">
      <alignment horizontal="center" vertical="top" shrinkToFit="1"/>
    </xf>
    <xf numFmtId="0" fontId="39" fillId="0" borderId="21" xfId="0" applyFont="1" applyFill="1" applyBorder="1" applyAlignment="1">
      <alignment horizontal="left" vertical="top" wrapText="1" indent="2"/>
    </xf>
    <xf numFmtId="0" fontId="40" fillId="0" borderId="21" xfId="0" applyFont="1" applyBorder="1" applyAlignment="1">
      <alignment vertical="top" wrapText="1"/>
    </xf>
    <xf numFmtId="176" fontId="39" fillId="55" borderId="21" xfId="0" applyNumberFormat="1" applyFont="1" applyFill="1" applyBorder="1" applyAlignment="1">
      <alignment/>
    </xf>
    <xf numFmtId="176" fontId="40" fillId="55" borderId="21" xfId="0" applyNumberFormat="1" applyFont="1" applyFill="1" applyBorder="1" applyAlignment="1">
      <alignment/>
    </xf>
    <xf numFmtId="183" fontId="40" fillId="56" borderId="25" xfId="524" applyNumberFormat="1" applyFont="1" applyFill="1" applyBorder="1" applyAlignment="1">
      <alignment horizontal="left" vertical="top" wrapText="1"/>
      <protection/>
    </xf>
    <xf numFmtId="0" fontId="37" fillId="0" borderId="21" xfId="0" applyFont="1" applyFill="1" applyBorder="1" applyAlignment="1">
      <alignment horizontal="left" vertical="top" wrapText="1" indent="2"/>
    </xf>
    <xf numFmtId="1" fontId="5" fillId="55" borderId="21" xfId="525" applyNumberFormat="1" applyFont="1" applyFill="1" applyBorder="1" applyAlignment="1">
      <alignment horizontal="center" vertical="center" wrapText="1"/>
      <protection/>
    </xf>
    <xf numFmtId="0" fontId="26" fillId="55" borderId="21" xfId="525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horizontal="center" vertical="top" wrapText="1"/>
    </xf>
    <xf numFmtId="0" fontId="2" fillId="0" borderId="21" xfId="0" applyFont="1" applyBorder="1" applyAlignment="1">
      <alignment vertical="justify" wrapText="1"/>
    </xf>
    <xf numFmtId="49" fontId="2" fillId="0" borderId="21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vertical="justify" wrapText="1"/>
    </xf>
    <xf numFmtId="49" fontId="1" fillId="0" borderId="21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176" fontId="34" fillId="0" borderId="21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 wrapText="1"/>
    </xf>
    <xf numFmtId="176" fontId="34" fillId="0" borderId="21" xfId="0" applyNumberFormat="1" applyFont="1" applyBorder="1" applyAlignment="1">
      <alignment horizontal="right" wrapText="1"/>
    </xf>
    <xf numFmtId="183" fontId="3" fillId="0" borderId="21" xfId="0" applyNumberFormat="1" applyFont="1" applyBorder="1" applyAlignment="1">
      <alignment horizontal="right"/>
    </xf>
    <xf numFmtId="183" fontId="3" fillId="0" borderId="21" xfId="0" applyNumberFormat="1" applyFont="1" applyBorder="1" applyAlignment="1">
      <alignment horizontal="right" wrapText="1"/>
    </xf>
    <xf numFmtId="0" fontId="1" fillId="0" borderId="26" xfId="0" applyFont="1" applyBorder="1" applyAlignment="1">
      <alignment horizontal="center"/>
    </xf>
    <xf numFmtId="0" fontId="30" fillId="55" borderId="21" xfId="0" applyFont="1" applyFill="1" applyBorder="1" applyAlignment="1">
      <alignment vertical="top" wrapText="1"/>
    </xf>
    <xf numFmtId="183" fontId="37" fillId="55" borderId="24" xfId="0" applyNumberFormat="1" applyFont="1" applyFill="1" applyBorder="1" applyAlignment="1">
      <alignment vertical="top"/>
    </xf>
    <xf numFmtId="0" fontId="37" fillId="0" borderId="21" xfId="0" applyFont="1" applyFill="1" applyBorder="1" applyAlignment="1">
      <alignment wrapText="1"/>
    </xf>
    <xf numFmtId="183" fontId="39" fillId="55" borderId="24" xfId="0" applyNumberFormat="1" applyFont="1" applyFill="1" applyBorder="1" applyAlignment="1">
      <alignment vertical="top"/>
    </xf>
    <xf numFmtId="0" fontId="37" fillId="0" borderId="21" xfId="0" applyFont="1" applyFill="1" applyBorder="1" applyAlignment="1">
      <alignment horizontal="center" vertical="top" wrapText="1"/>
    </xf>
    <xf numFmtId="183" fontId="32" fillId="55" borderId="24" xfId="0" applyNumberFormat="1" applyFont="1" applyFill="1" applyBorder="1" applyAlignment="1">
      <alignment horizontal="right" vertical="top" shrinkToFit="1"/>
    </xf>
    <xf numFmtId="0" fontId="37" fillId="0" borderId="21" xfId="0" applyFont="1" applyBorder="1" applyAlignment="1">
      <alignment horizontal="left" wrapText="1" indent="1"/>
    </xf>
    <xf numFmtId="0" fontId="39" fillId="0" borderId="21" xfId="0" applyFont="1" applyBorder="1" applyAlignment="1">
      <alignment horizontal="left" wrapText="1" indent="1"/>
    </xf>
    <xf numFmtId="0" fontId="40" fillId="0" borderId="21" xfId="0" applyFont="1" applyBorder="1" applyAlignment="1">
      <alignment horizontal="left" wrapText="1"/>
    </xf>
    <xf numFmtId="0" fontId="37" fillId="0" borderId="21" xfId="0" applyFont="1" applyFill="1" applyBorder="1" applyAlignment="1">
      <alignment horizontal="left" vertical="top" wrapText="1"/>
    </xf>
    <xf numFmtId="0" fontId="40" fillId="0" borderId="23" xfId="0" applyFont="1" applyBorder="1" applyAlignment="1">
      <alignment horizontal="left" wrapText="1"/>
    </xf>
    <xf numFmtId="0" fontId="36" fillId="0" borderId="21" xfId="0" applyFont="1" applyBorder="1" applyAlignment="1">
      <alignment horizontal="justify"/>
    </xf>
    <xf numFmtId="0" fontId="39" fillId="55" borderId="21" xfId="0" applyFont="1" applyFill="1" applyBorder="1" applyAlignment="1">
      <alignment vertical="top"/>
    </xf>
    <xf numFmtId="176" fontId="37" fillId="55" borderId="21" xfId="0" applyNumberFormat="1" applyFont="1" applyFill="1" applyBorder="1" applyAlignment="1">
      <alignment/>
    </xf>
    <xf numFmtId="176" fontId="3" fillId="0" borderId="23" xfId="0" applyNumberFormat="1" applyFont="1" applyBorder="1" applyAlignment="1">
      <alignment horizontal="right" wrapText="1"/>
    </xf>
    <xf numFmtId="176" fontId="3" fillId="0" borderId="26" xfId="0" applyNumberFormat="1" applyFont="1" applyBorder="1" applyAlignment="1">
      <alignment horizontal="right" wrapText="1"/>
    </xf>
    <xf numFmtId="0" fontId="27" fillId="55" borderId="26" xfId="0" applyFont="1" applyFill="1" applyBorder="1" applyAlignment="1">
      <alignment horizontal="left" shrinkToFit="1"/>
    </xf>
    <xf numFmtId="0" fontId="27" fillId="55" borderId="26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57" borderId="21" xfId="0" applyFont="1" applyFill="1" applyBorder="1" applyAlignment="1">
      <alignment horizontal="left"/>
    </xf>
    <xf numFmtId="0" fontId="27" fillId="57" borderId="21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27" fillId="0" borderId="26" xfId="0" applyFont="1" applyBorder="1" applyAlignment="1">
      <alignment wrapText="1"/>
    </xf>
    <xf numFmtId="0" fontId="27" fillId="57" borderId="21" xfId="0" applyFont="1" applyFill="1" applyBorder="1" applyAlignment="1">
      <alignment horizontal="left" vertical="top" shrinkToFit="1"/>
    </xf>
    <xf numFmtId="0" fontId="27" fillId="58" borderId="21" xfId="0" applyFont="1" applyFill="1" applyBorder="1" applyAlignment="1">
      <alignment horizontal="left" vertical="top" wrapText="1"/>
    </xf>
    <xf numFmtId="183" fontId="3" fillId="0" borderId="21" xfId="0" applyNumberFormat="1" applyFont="1" applyBorder="1" applyAlignment="1">
      <alignment horizontal="right" vertical="top" wrapText="1"/>
    </xf>
    <xf numFmtId="0" fontId="27" fillId="0" borderId="21" xfId="0" applyFont="1" applyBorder="1" applyAlignment="1">
      <alignment wrapText="1"/>
    </xf>
    <xf numFmtId="0" fontId="27" fillId="57" borderId="21" xfId="0" applyFont="1" applyFill="1" applyBorder="1" applyAlignment="1">
      <alignment horizontal="left" shrinkToFit="1"/>
    </xf>
    <xf numFmtId="0" fontId="27" fillId="0" borderId="23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4" fontId="27" fillId="0" borderId="0" xfId="0" applyNumberFormat="1" applyFont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36" fillId="55" borderId="21" xfId="525" applyFont="1" applyFill="1" applyBorder="1" applyAlignment="1">
      <alignment horizontal="center" vertical="top" wrapText="1"/>
      <protection/>
    </xf>
    <xf numFmtId="0" fontId="39" fillId="0" borderId="21" xfId="0" applyFont="1" applyFill="1" applyBorder="1" applyAlignment="1">
      <alignment wrapText="1"/>
    </xf>
    <xf numFmtId="0" fontId="40" fillId="0" borderId="21" xfId="0" applyFont="1" applyBorder="1" applyAlignment="1">
      <alignment wrapText="1"/>
    </xf>
    <xf numFmtId="183" fontId="40" fillId="56" borderId="21" xfId="0" applyNumberFormat="1" applyFont="1" applyFill="1" applyBorder="1" applyAlignment="1" quotePrefix="1">
      <alignment horizontal="left" vertical="top" wrapText="1"/>
    </xf>
    <xf numFmtId="183" fontId="37" fillId="56" borderId="21" xfId="0" applyNumberFormat="1" applyFont="1" applyFill="1" applyBorder="1" applyAlignment="1">
      <alignment horizontal="center" vertical="top" wrapText="1"/>
    </xf>
    <xf numFmtId="183" fontId="39" fillId="56" borderId="21" xfId="0" applyNumberFormat="1" applyFont="1" applyFill="1" applyBorder="1" applyAlignment="1">
      <alignment horizontal="center" vertical="top" wrapText="1"/>
    </xf>
    <xf numFmtId="0" fontId="40" fillId="0" borderId="21" xfId="0" applyFont="1" applyBorder="1" applyAlignment="1">
      <alignment horizontal="left" wrapText="1" indent="1"/>
    </xf>
    <xf numFmtId="0" fontId="37" fillId="0" borderId="21" xfId="0" applyFont="1" applyFill="1" applyBorder="1" applyAlignment="1">
      <alignment vertical="top" wrapText="1"/>
    </xf>
    <xf numFmtId="0" fontId="60" fillId="0" borderId="21" xfId="0" applyFont="1" applyBorder="1" applyAlignment="1">
      <alignment wrapText="1"/>
    </xf>
    <xf numFmtId="0" fontId="36" fillId="0" borderId="21" xfId="0" applyFont="1" applyBorder="1" applyAlignment="1">
      <alignment horizontal="left" wrapText="1"/>
    </xf>
    <xf numFmtId="0" fontId="40" fillId="55" borderId="21" xfId="0" applyFont="1" applyFill="1" applyBorder="1" applyAlignment="1">
      <alignment vertical="top"/>
    </xf>
    <xf numFmtId="0" fontId="36" fillId="0" borderId="21" xfId="0" applyFont="1" applyBorder="1" applyAlignment="1">
      <alignment horizontal="left" wrapText="1" indent="1"/>
    </xf>
    <xf numFmtId="176" fontId="39" fillId="55" borderId="21" xfId="0" applyNumberFormat="1" applyFont="1" applyFill="1" applyBorder="1" applyAlignment="1">
      <alignment vertical="top"/>
    </xf>
    <xf numFmtId="176" fontId="40" fillId="55" borderId="21" xfId="0" applyNumberFormat="1" applyFont="1" applyFill="1" applyBorder="1" applyAlignment="1">
      <alignment vertical="top"/>
    </xf>
    <xf numFmtId="0" fontId="38" fillId="57" borderId="21" xfId="0" applyFont="1" applyFill="1" applyBorder="1" applyAlignment="1">
      <alignment horizontal="left" vertical="center" wrapText="1"/>
    </xf>
    <xf numFmtId="0" fontId="38" fillId="55" borderId="21" xfId="0" applyFont="1" applyFill="1" applyBorder="1" applyAlignment="1">
      <alignment horizontal="right" vertical="justify" wrapText="1"/>
    </xf>
    <xf numFmtId="176" fontId="39" fillId="55" borderId="21" xfId="0" applyNumberFormat="1" applyFont="1" applyFill="1" applyBorder="1" applyAlignment="1">
      <alignment vertical="justify"/>
    </xf>
    <xf numFmtId="0" fontId="39" fillId="55" borderId="21" xfId="0" applyFont="1" applyFill="1" applyBorder="1" applyAlignment="1">
      <alignment/>
    </xf>
    <xf numFmtId="176" fontId="37" fillId="55" borderId="21" xfId="0" applyNumberFormat="1" applyFont="1" applyFill="1" applyBorder="1" applyAlignment="1">
      <alignment vertical="top"/>
    </xf>
    <xf numFmtId="0" fontId="39" fillId="0" borderId="21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176" fontId="34" fillId="0" borderId="26" xfId="0" applyNumberFormat="1" applyFont="1" applyBorder="1" applyAlignment="1">
      <alignment horizontal="right" vertical="center" wrapText="1"/>
    </xf>
    <xf numFmtId="0" fontId="34" fillId="0" borderId="23" xfId="0" applyFont="1" applyBorder="1" applyAlignment="1">
      <alignment horizontal="center"/>
    </xf>
    <xf numFmtId="183" fontId="34" fillId="0" borderId="23" xfId="0" applyNumberFormat="1" applyFont="1" applyBorder="1" applyAlignment="1">
      <alignment horizontal="right"/>
    </xf>
    <xf numFmtId="0" fontId="27" fillId="0" borderId="0" xfId="0" applyFont="1" applyAlignment="1">
      <alignment horizontal="right" vertical="top" wrapText="1"/>
    </xf>
    <xf numFmtId="0" fontId="34" fillId="0" borderId="25" xfId="0" applyFont="1" applyBorder="1" applyAlignment="1">
      <alignment horizontal="center" wrapText="1"/>
    </xf>
    <xf numFmtId="0" fontId="35" fillId="0" borderId="24" xfId="0" applyFont="1" applyBorder="1" applyAlignment="1">
      <alignment wrapText="1"/>
    </xf>
    <xf numFmtId="0" fontId="34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6" fontId="3" fillId="0" borderId="23" xfId="0" applyNumberFormat="1" applyFont="1" applyBorder="1" applyAlignment="1">
      <alignment horizontal="right" wrapText="1"/>
    </xf>
    <xf numFmtId="176" fontId="3" fillId="0" borderId="27" xfId="0" applyNumberFormat="1" applyFont="1" applyBorder="1" applyAlignment="1">
      <alignment horizontal="right" wrapText="1"/>
    </xf>
    <xf numFmtId="176" fontId="3" fillId="0" borderId="26" xfId="0" applyNumberFormat="1" applyFont="1" applyBorder="1" applyAlignment="1">
      <alignment horizontal="right" wrapText="1"/>
    </xf>
    <xf numFmtId="0" fontId="27" fillId="0" borderId="23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7" fillId="0" borderId="28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27" fillId="55" borderId="23" xfId="0" applyFont="1" applyFill="1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27" fillId="55" borderId="23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34" fillId="0" borderId="2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4" fillId="56" borderId="25" xfId="515" applyFont="1" applyFill="1" applyBorder="1" applyAlignment="1">
      <alignment horizontal="center" vertical="top" wrapText="1"/>
      <protection/>
    </xf>
    <xf numFmtId="0" fontId="41" fillId="0" borderId="31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" fillId="0" borderId="23" xfId="525" applyFont="1" applyBorder="1" applyAlignment="1">
      <alignment horizontal="center" vertical="center" wrapText="1"/>
      <protection/>
    </xf>
    <xf numFmtId="0" fontId="4" fillId="0" borderId="26" xfId="525" applyFont="1" applyBorder="1" applyAlignment="1">
      <alignment horizontal="center" vertical="center" wrapText="1"/>
      <protection/>
    </xf>
    <xf numFmtId="0" fontId="5" fillId="55" borderId="32" xfId="525" applyFont="1" applyFill="1" applyBorder="1" applyAlignment="1">
      <alignment horizontal="center" vertical="center" wrapText="1"/>
      <protection/>
    </xf>
    <xf numFmtId="0" fontId="5" fillId="55" borderId="33" xfId="525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center" vertical="center"/>
      <protection/>
    </xf>
    <xf numFmtId="0" fontId="27" fillId="0" borderId="0" xfId="525" applyFont="1" applyAlignment="1">
      <alignment horizontal="right"/>
      <protection/>
    </xf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3" fillId="0" borderId="23" xfId="527" applyFont="1" applyBorder="1" applyAlignment="1">
      <alignment horizontal="center" vertical="center" wrapText="1"/>
      <protection/>
    </xf>
    <xf numFmtId="0" fontId="33" fillId="0" borderId="26" xfId="527" applyFont="1" applyBorder="1" applyAlignment="1">
      <alignment horizontal="center" vertical="center" wrapText="1"/>
      <protection/>
    </xf>
    <xf numFmtId="0" fontId="2" fillId="55" borderId="0" xfId="527" applyNumberFormat="1" applyFont="1" applyFill="1" applyAlignment="1">
      <alignment horizontal="center" vertical="center"/>
      <protection/>
    </xf>
    <xf numFmtId="0" fontId="5" fillId="55" borderId="23" xfId="527" applyFont="1" applyFill="1" applyBorder="1" applyAlignment="1">
      <alignment horizontal="center" vertical="center" wrapText="1"/>
      <protection/>
    </xf>
    <xf numFmtId="0" fontId="5" fillId="55" borderId="26" xfId="527" applyFont="1" applyFill="1" applyBorder="1" applyAlignment="1">
      <alignment horizontal="center" vertical="center" wrapText="1"/>
      <protection/>
    </xf>
    <xf numFmtId="0" fontId="2" fillId="0" borderId="0" xfId="527" applyFont="1" applyAlignment="1">
      <alignment horizontal="center"/>
      <protection/>
    </xf>
    <xf numFmtId="0" fontId="27" fillId="0" borderId="0" xfId="526" applyFont="1" applyAlignment="1">
      <alignment horizontal="right"/>
      <protection/>
    </xf>
    <xf numFmtId="0" fontId="5" fillId="55" borderId="32" xfId="527" applyFont="1" applyFill="1" applyBorder="1" applyAlignment="1">
      <alignment horizontal="center" vertical="center" wrapText="1"/>
      <protection/>
    </xf>
    <xf numFmtId="0" fontId="5" fillId="55" borderId="33" xfId="527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1" fillId="0" borderId="23" xfId="0" applyFont="1" applyBorder="1" applyAlignment="1">
      <alignment horizontal="center" vertical="justify" wrapText="1"/>
    </xf>
    <xf numFmtId="0" fontId="1" fillId="0" borderId="26" xfId="0" applyFont="1" applyBorder="1" applyAlignment="1">
      <alignment horizontal="center" vertical="justify" wrapText="1"/>
    </xf>
    <xf numFmtId="0" fontId="0" fillId="0" borderId="24" xfId="0" applyBorder="1" applyAlignment="1">
      <alignment horizontal="center" wrapText="1"/>
    </xf>
  </cellXfs>
  <cellStyles count="60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- Акцент2 10" xfId="30"/>
    <cellStyle name="20% - Акцент2 11" xfId="31"/>
    <cellStyle name="20% - Акцент2 12" xfId="32"/>
    <cellStyle name="20% - Акцент2 13" xfId="33"/>
    <cellStyle name="20% - Акцент2 14" xfId="34"/>
    <cellStyle name="20% - Акцент2 2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- Акцент3 10" xfId="44"/>
    <cellStyle name="20% - Акцент3 11" xfId="45"/>
    <cellStyle name="20% - Акцент3 12" xfId="46"/>
    <cellStyle name="20% - Акцент3 13" xfId="47"/>
    <cellStyle name="20% - Акцент3 14" xfId="48"/>
    <cellStyle name="20% - Акцент3 2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- Акцент4 10" xfId="58"/>
    <cellStyle name="20% - Акцент4 11" xfId="59"/>
    <cellStyle name="20% - Акцент4 12" xfId="60"/>
    <cellStyle name="20% - Акцент4 13" xfId="61"/>
    <cellStyle name="20% - Акцент4 1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10" xfId="72"/>
    <cellStyle name="20% - Акцент5 11" xfId="73"/>
    <cellStyle name="20% - Акцент5 12" xfId="74"/>
    <cellStyle name="20% - Акцент5 13" xfId="75"/>
    <cellStyle name="20% - Акцент5 14" xfId="76"/>
    <cellStyle name="20% - Акцент5 2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- Акцент6 10" xfId="86"/>
    <cellStyle name="20% - Акцент6 11" xfId="87"/>
    <cellStyle name="20% - Акцент6 12" xfId="88"/>
    <cellStyle name="20% - Акцент6 13" xfId="89"/>
    <cellStyle name="20% - Акцент6 14" xfId="90"/>
    <cellStyle name="20% - Акцент6 2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- Акцент1 10" xfId="100"/>
    <cellStyle name="40% - Акцент1 11" xfId="101"/>
    <cellStyle name="40% - Акцент1 12" xfId="102"/>
    <cellStyle name="40% - Акцент1 13" xfId="103"/>
    <cellStyle name="40% - Акцент1 14" xfId="104"/>
    <cellStyle name="40% - Акцент1 2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- Акцент2 10" xfId="114"/>
    <cellStyle name="40% - Акцент2 11" xfId="115"/>
    <cellStyle name="40% - Акцент2 12" xfId="116"/>
    <cellStyle name="40% - Акцент2 13" xfId="117"/>
    <cellStyle name="40% - Акцент2 14" xfId="118"/>
    <cellStyle name="40% - Акцент2 2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- Акцент3 10" xfId="128"/>
    <cellStyle name="40% - Акцент3 11" xfId="129"/>
    <cellStyle name="40% - Акцент3 12" xfId="130"/>
    <cellStyle name="40% - Акцент3 13" xfId="131"/>
    <cellStyle name="40% - Акцент3 14" xfId="132"/>
    <cellStyle name="40% - Акцент3 2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- Акцент4 10" xfId="142"/>
    <cellStyle name="40% - Акцент4 11" xfId="143"/>
    <cellStyle name="40% - Акцент4 12" xfId="144"/>
    <cellStyle name="40% - Акцент4 13" xfId="145"/>
    <cellStyle name="40% - Акцент4 14" xfId="146"/>
    <cellStyle name="40% - Акцент4 2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- Акцент5 10" xfId="156"/>
    <cellStyle name="40% - Акцент5 11" xfId="157"/>
    <cellStyle name="40% - Акцент5 12" xfId="158"/>
    <cellStyle name="40% - Акцент5 13" xfId="159"/>
    <cellStyle name="40% - Акцент5 14" xfId="160"/>
    <cellStyle name="40% - Акцент5 2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- Акцент6 10" xfId="170"/>
    <cellStyle name="40% - Акцент6 11" xfId="171"/>
    <cellStyle name="40% - Акцент6 12" xfId="172"/>
    <cellStyle name="40% - Акцент6 13" xfId="173"/>
    <cellStyle name="40% - Акцент6 14" xfId="174"/>
    <cellStyle name="40% - Акцент6 2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- Акцент1 10" xfId="184"/>
    <cellStyle name="60% - Акцент1 11" xfId="185"/>
    <cellStyle name="60% - Акцент1 12" xfId="186"/>
    <cellStyle name="60% - Акцент1 13" xfId="187"/>
    <cellStyle name="60% - Акцент1 14" xfId="188"/>
    <cellStyle name="60% - Акцент1 2" xfId="189"/>
    <cellStyle name="60% - Акцент1 3" xfId="190"/>
    <cellStyle name="60% - Акцент1 4" xfId="191"/>
    <cellStyle name="60% - Акцент1 5" xfId="192"/>
    <cellStyle name="60% - Акцент1 6" xfId="193"/>
    <cellStyle name="60% - Акцент1 7" xfId="194"/>
    <cellStyle name="60% - Акцент1 8" xfId="195"/>
    <cellStyle name="60% - Акцент1 9" xfId="196"/>
    <cellStyle name="60% - Акцент2" xfId="197"/>
    <cellStyle name="60% - Акцент2 10" xfId="198"/>
    <cellStyle name="60% - Акцент2 11" xfId="199"/>
    <cellStyle name="60% - Акцент2 12" xfId="200"/>
    <cellStyle name="60% - Акцент2 13" xfId="201"/>
    <cellStyle name="60% - Акцент2 14" xfId="202"/>
    <cellStyle name="60% - Акцент2 2" xfId="203"/>
    <cellStyle name="60% - Акцент2 3" xfId="204"/>
    <cellStyle name="60% - Акцент2 4" xfId="205"/>
    <cellStyle name="60% - Акцент2 5" xfId="206"/>
    <cellStyle name="60% - Акцент2 6" xfId="207"/>
    <cellStyle name="60% - Акцент2 7" xfId="208"/>
    <cellStyle name="60% - Акцент2 8" xfId="209"/>
    <cellStyle name="60% - Акцент2 9" xfId="210"/>
    <cellStyle name="60% - Акцент3" xfId="211"/>
    <cellStyle name="60% - Акцент3 10" xfId="212"/>
    <cellStyle name="60% - Акцент3 11" xfId="213"/>
    <cellStyle name="60% - Акцент3 12" xfId="214"/>
    <cellStyle name="60% - Акцент3 13" xfId="215"/>
    <cellStyle name="60% - Акцент3 14" xfId="216"/>
    <cellStyle name="60% - Акцент3 2" xfId="217"/>
    <cellStyle name="60% - Акцент3 3" xfId="218"/>
    <cellStyle name="60% - Акцент3 4" xfId="219"/>
    <cellStyle name="60% - Акцент3 5" xfId="220"/>
    <cellStyle name="60% - Акцент3 6" xfId="221"/>
    <cellStyle name="60% - Акцент3 7" xfId="222"/>
    <cellStyle name="60% - Акцент3 8" xfId="223"/>
    <cellStyle name="60% - Акцент3 9" xfId="224"/>
    <cellStyle name="60% - Акцент4" xfId="225"/>
    <cellStyle name="60% - Акцент4 10" xfId="226"/>
    <cellStyle name="60% - Акцент4 11" xfId="227"/>
    <cellStyle name="60% - Акцент4 12" xfId="228"/>
    <cellStyle name="60% - Акцент4 13" xfId="229"/>
    <cellStyle name="60% - Акцент4 14" xfId="230"/>
    <cellStyle name="60% - Акцент4 2" xfId="231"/>
    <cellStyle name="60% - Акцент4 3" xfId="232"/>
    <cellStyle name="60% - Акцент4 4" xfId="233"/>
    <cellStyle name="60% - Акцент4 5" xfId="234"/>
    <cellStyle name="60% - Акцент4 6" xfId="235"/>
    <cellStyle name="60% - Акцент4 7" xfId="236"/>
    <cellStyle name="60% - Акцент4 8" xfId="237"/>
    <cellStyle name="60% - Акцент4 9" xfId="238"/>
    <cellStyle name="60% - Акцент5" xfId="239"/>
    <cellStyle name="60% - Акцент5 10" xfId="240"/>
    <cellStyle name="60% - Акцент5 11" xfId="241"/>
    <cellStyle name="60% - Акцент5 12" xfId="242"/>
    <cellStyle name="60% - Акцент5 13" xfId="243"/>
    <cellStyle name="60% - Акцент5 14" xfId="244"/>
    <cellStyle name="60% - Акцент5 2" xfId="245"/>
    <cellStyle name="60% - Акцент5 3" xfId="246"/>
    <cellStyle name="60% - Акцент5 4" xfId="247"/>
    <cellStyle name="60% - Акцент5 5" xfId="248"/>
    <cellStyle name="60% - Акцент5 6" xfId="249"/>
    <cellStyle name="60% - Акцент5 7" xfId="250"/>
    <cellStyle name="60% - Акцент5 8" xfId="251"/>
    <cellStyle name="60% - Акцент5 9" xfId="252"/>
    <cellStyle name="60% - Акцент6" xfId="253"/>
    <cellStyle name="60% - Акцент6 10" xfId="254"/>
    <cellStyle name="60% - Акцент6 11" xfId="255"/>
    <cellStyle name="60% - Акцент6 12" xfId="256"/>
    <cellStyle name="60% - Акцент6 13" xfId="257"/>
    <cellStyle name="60% - Акцент6 14" xfId="258"/>
    <cellStyle name="60% - Акцент6 2" xfId="259"/>
    <cellStyle name="60% - Акцент6 3" xfId="260"/>
    <cellStyle name="60% - Акцент6 4" xfId="261"/>
    <cellStyle name="60% - Акцент6 5" xfId="262"/>
    <cellStyle name="60% - Акцент6 6" xfId="263"/>
    <cellStyle name="60% - Акцент6 7" xfId="264"/>
    <cellStyle name="60% - Акцент6 8" xfId="265"/>
    <cellStyle name="60% - Акцент6 9" xfId="266"/>
    <cellStyle name="xl31" xfId="267"/>
    <cellStyle name="xl33" xfId="268"/>
    <cellStyle name="xl34" xfId="269"/>
    <cellStyle name="Акцент1" xfId="270"/>
    <cellStyle name="Акцент1 10" xfId="271"/>
    <cellStyle name="Акцент1 11" xfId="272"/>
    <cellStyle name="Акцент1 12" xfId="273"/>
    <cellStyle name="Акцент1 13" xfId="274"/>
    <cellStyle name="Акцент1 14" xfId="275"/>
    <cellStyle name="Акцент1 2" xfId="276"/>
    <cellStyle name="Акцент1 3" xfId="277"/>
    <cellStyle name="Акцент1 4" xfId="278"/>
    <cellStyle name="Акцент1 5" xfId="279"/>
    <cellStyle name="Акцент1 6" xfId="280"/>
    <cellStyle name="Акцент1 7" xfId="281"/>
    <cellStyle name="Акцент1 8" xfId="282"/>
    <cellStyle name="Акцент1 9" xfId="283"/>
    <cellStyle name="Акцент2" xfId="284"/>
    <cellStyle name="Акцент2 10" xfId="285"/>
    <cellStyle name="Акцент2 11" xfId="286"/>
    <cellStyle name="Акцент2 12" xfId="287"/>
    <cellStyle name="Акцент2 13" xfId="288"/>
    <cellStyle name="Акцент2 14" xfId="289"/>
    <cellStyle name="Акцент2 2" xfId="290"/>
    <cellStyle name="Акцент2 3" xfId="291"/>
    <cellStyle name="Акцент2 4" xfId="292"/>
    <cellStyle name="Акцент2 5" xfId="293"/>
    <cellStyle name="Акцент2 6" xfId="294"/>
    <cellStyle name="Акцент2 7" xfId="295"/>
    <cellStyle name="Акцент2 8" xfId="296"/>
    <cellStyle name="Акцент2 9" xfId="297"/>
    <cellStyle name="Акцент3" xfId="298"/>
    <cellStyle name="Акцент3 10" xfId="299"/>
    <cellStyle name="Акцент3 11" xfId="300"/>
    <cellStyle name="Акцент3 12" xfId="301"/>
    <cellStyle name="Акцент3 13" xfId="302"/>
    <cellStyle name="Акцент3 14" xfId="303"/>
    <cellStyle name="Акцент3 2" xfId="304"/>
    <cellStyle name="Акцент3 3" xfId="305"/>
    <cellStyle name="Акцент3 4" xfId="306"/>
    <cellStyle name="Акцент3 5" xfId="307"/>
    <cellStyle name="Акцент3 6" xfId="308"/>
    <cellStyle name="Акцент3 7" xfId="309"/>
    <cellStyle name="Акцент3 8" xfId="310"/>
    <cellStyle name="Акцент3 9" xfId="311"/>
    <cellStyle name="Акцент4" xfId="312"/>
    <cellStyle name="Акцент4 10" xfId="313"/>
    <cellStyle name="Акцент4 11" xfId="314"/>
    <cellStyle name="Акцент4 12" xfId="315"/>
    <cellStyle name="Акцент4 13" xfId="316"/>
    <cellStyle name="Акцент4 14" xfId="317"/>
    <cellStyle name="Акцент4 2" xfId="318"/>
    <cellStyle name="Акцент4 3" xfId="319"/>
    <cellStyle name="Акцент4 4" xfId="320"/>
    <cellStyle name="Акцент4 5" xfId="321"/>
    <cellStyle name="Акцент4 6" xfId="322"/>
    <cellStyle name="Акцент4 7" xfId="323"/>
    <cellStyle name="Акцент4 8" xfId="324"/>
    <cellStyle name="Акцент4 9" xfId="325"/>
    <cellStyle name="Акцент5" xfId="326"/>
    <cellStyle name="Акцент5 10" xfId="327"/>
    <cellStyle name="Акцент5 11" xfId="328"/>
    <cellStyle name="Акцент5 12" xfId="329"/>
    <cellStyle name="Акцент5 13" xfId="330"/>
    <cellStyle name="Акцент5 14" xfId="331"/>
    <cellStyle name="Акцент5 2" xfId="332"/>
    <cellStyle name="Акцент5 3" xfId="333"/>
    <cellStyle name="Акцент5 4" xfId="334"/>
    <cellStyle name="Акцент5 5" xfId="335"/>
    <cellStyle name="Акцент5 6" xfId="336"/>
    <cellStyle name="Акцент5 7" xfId="337"/>
    <cellStyle name="Акцент5 8" xfId="338"/>
    <cellStyle name="Акцент5 9" xfId="339"/>
    <cellStyle name="Акцент6" xfId="340"/>
    <cellStyle name="Акцент6 10" xfId="341"/>
    <cellStyle name="Акцент6 11" xfId="342"/>
    <cellStyle name="Акцент6 12" xfId="343"/>
    <cellStyle name="Акцент6 13" xfId="344"/>
    <cellStyle name="Акцент6 14" xfId="345"/>
    <cellStyle name="Акцент6 2" xfId="346"/>
    <cellStyle name="Акцент6 3" xfId="347"/>
    <cellStyle name="Акцент6 4" xfId="348"/>
    <cellStyle name="Акцент6 5" xfId="349"/>
    <cellStyle name="Акцент6 6" xfId="350"/>
    <cellStyle name="Акцент6 7" xfId="351"/>
    <cellStyle name="Акцент6 8" xfId="352"/>
    <cellStyle name="Акцент6 9" xfId="353"/>
    <cellStyle name="Ввод " xfId="354"/>
    <cellStyle name="Ввод  10" xfId="355"/>
    <cellStyle name="Ввод  11" xfId="356"/>
    <cellStyle name="Ввод  12" xfId="357"/>
    <cellStyle name="Ввод  13" xfId="358"/>
    <cellStyle name="Ввод  14" xfId="359"/>
    <cellStyle name="Ввод  2" xfId="360"/>
    <cellStyle name="Ввод  3" xfId="361"/>
    <cellStyle name="Ввод  4" xfId="362"/>
    <cellStyle name="Ввод  5" xfId="363"/>
    <cellStyle name="Ввод  6" xfId="364"/>
    <cellStyle name="Ввод  7" xfId="365"/>
    <cellStyle name="Ввод  8" xfId="366"/>
    <cellStyle name="Ввод  9" xfId="367"/>
    <cellStyle name="Вывод" xfId="368"/>
    <cellStyle name="Вывод 10" xfId="369"/>
    <cellStyle name="Вывод 11" xfId="370"/>
    <cellStyle name="Вывод 12" xfId="371"/>
    <cellStyle name="Вывод 13" xfId="372"/>
    <cellStyle name="Вывод 14" xfId="373"/>
    <cellStyle name="Вывод 2" xfId="374"/>
    <cellStyle name="Вывод 3" xfId="375"/>
    <cellStyle name="Вывод 4" xfId="376"/>
    <cellStyle name="Вывод 5" xfId="377"/>
    <cellStyle name="Вывод 6" xfId="378"/>
    <cellStyle name="Вывод 7" xfId="379"/>
    <cellStyle name="Вывод 8" xfId="380"/>
    <cellStyle name="Вывод 9" xfId="381"/>
    <cellStyle name="Вычисление" xfId="382"/>
    <cellStyle name="Вычисление 10" xfId="383"/>
    <cellStyle name="Вычисление 11" xfId="384"/>
    <cellStyle name="Вычисление 12" xfId="385"/>
    <cellStyle name="Вычисление 13" xfId="386"/>
    <cellStyle name="Вычисление 14" xfId="387"/>
    <cellStyle name="Вычисление 2" xfId="388"/>
    <cellStyle name="Вычисление 3" xfId="389"/>
    <cellStyle name="Вычисление 4" xfId="390"/>
    <cellStyle name="Вычисление 5" xfId="391"/>
    <cellStyle name="Вычисление 6" xfId="392"/>
    <cellStyle name="Вычисление 7" xfId="393"/>
    <cellStyle name="Вычисление 8" xfId="394"/>
    <cellStyle name="Вычисление 9" xfId="395"/>
    <cellStyle name="Hyperlink" xfId="396"/>
    <cellStyle name="Currency" xfId="397"/>
    <cellStyle name="Currency [0]" xfId="398"/>
    <cellStyle name="Заголовок 1" xfId="399"/>
    <cellStyle name="Заголовок 1 10" xfId="400"/>
    <cellStyle name="Заголовок 1 11" xfId="401"/>
    <cellStyle name="Заголовок 1 12" xfId="402"/>
    <cellStyle name="Заголовок 1 13" xfId="403"/>
    <cellStyle name="Заголовок 1 14" xfId="404"/>
    <cellStyle name="Заголовок 1 2" xfId="405"/>
    <cellStyle name="Заголовок 1 3" xfId="406"/>
    <cellStyle name="Заголовок 1 4" xfId="407"/>
    <cellStyle name="Заголовок 1 5" xfId="408"/>
    <cellStyle name="Заголовок 1 6" xfId="409"/>
    <cellStyle name="Заголовок 1 7" xfId="410"/>
    <cellStyle name="Заголовок 1 8" xfId="411"/>
    <cellStyle name="Заголовок 1 9" xfId="412"/>
    <cellStyle name="Заголовок 2" xfId="413"/>
    <cellStyle name="Заголовок 2 10" xfId="414"/>
    <cellStyle name="Заголовок 2 11" xfId="415"/>
    <cellStyle name="Заголовок 2 12" xfId="416"/>
    <cellStyle name="Заголовок 2 13" xfId="417"/>
    <cellStyle name="Заголовок 2 14" xfId="418"/>
    <cellStyle name="Заголовок 2 2" xfId="419"/>
    <cellStyle name="Заголовок 2 3" xfId="420"/>
    <cellStyle name="Заголовок 2 4" xfId="421"/>
    <cellStyle name="Заголовок 2 5" xfId="422"/>
    <cellStyle name="Заголовок 2 6" xfId="423"/>
    <cellStyle name="Заголовок 2 7" xfId="424"/>
    <cellStyle name="Заголовок 2 8" xfId="425"/>
    <cellStyle name="Заголовок 2 9" xfId="426"/>
    <cellStyle name="Заголовок 3" xfId="427"/>
    <cellStyle name="Заголовок 3 10" xfId="428"/>
    <cellStyle name="Заголовок 3 11" xfId="429"/>
    <cellStyle name="Заголовок 3 12" xfId="430"/>
    <cellStyle name="Заголовок 3 13" xfId="431"/>
    <cellStyle name="Заголовок 3 14" xfId="432"/>
    <cellStyle name="Заголовок 3 2" xfId="433"/>
    <cellStyle name="Заголовок 3 3" xfId="434"/>
    <cellStyle name="Заголовок 3 4" xfId="435"/>
    <cellStyle name="Заголовок 3 5" xfId="436"/>
    <cellStyle name="Заголовок 3 6" xfId="437"/>
    <cellStyle name="Заголовок 3 7" xfId="438"/>
    <cellStyle name="Заголовок 3 8" xfId="439"/>
    <cellStyle name="Заголовок 3 9" xfId="440"/>
    <cellStyle name="Заголовок 4" xfId="441"/>
    <cellStyle name="Заголовок 4 10" xfId="442"/>
    <cellStyle name="Заголовок 4 11" xfId="443"/>
    <cellStyle name="Заголовок 4 12" xfId="444"/>
    <cellStyle name="Заголовок 4 13" xfId="445"/>
    <cellStyle name="Заголовок 4 14" xfId="446"/>
    <cellStyle name="Заголовок 4 2" xfId="447"/>
    <cellStyle name="Заголовок 4 3" xfId="448"/>
    <cellStyle name="Заголовок 4 4" xfId="449"/>
    <cellStyle name="Заголовок 4 5" xfId="450"/>
    <cellStyle name="Заголовок 4 6" xfId="451"/>
    <cellStyle name="Заголовок 4 7" xfId="452"/>
    <cellStyle name="Заголовок 4 8" xfId="453"/>
    <cellStyle name="Заголовок 4 9" xfId="454"/>
    <cellStyle name="Итог" xfId="455"/>
    <cellStyle name="Итог 10" xfId="456"/>
    <cellStyle name="Итог 11" xfId="457"/>
    <cellStyle name="Итог 12" xfId="458"/>
    <cellStyle name="Итог 13" xfId="459"/>
    <cellStyle name="Итог 14" xfId="460"/>
    <cellStyle name="Итог 2" xfId="461"/>
    <cellStyle name="Итог 3" xfId="462"/>
    <cellStyle name="Итог 4" xfId="463"/>
    <cellStyle name="Итог 5" xfId="464"/>
    <cellStyle name="Итог 6" xfId="465"/>
    <cellStyle name="Итог 7" xfId="466"/>
    <cellStyle name="Итог 8" xfId="467"/>
    <cellStyle name="Итог 9" xfId="468"/>
    <cellStyle name="Контрольная ячейка" xfId="469"/>
    <cellStyle name="Контрольная ячейка 10" xfId="470"/>
    <cellStyle name="Контрольная ячейка 11" xfId="471"/>
    <cellStyle name="Контрольная ячейка 12" xfId="472"/>
    <cellStyle name="Контрольная ячейка 13" xfId="473"/>
    <cellStyle name="Контрольная ячейка 14" xfId="474"/>
    <cellStyle name="Контрольная ячейка 2" xfId="475"/>
    <cellStyle name="Контрольная ячейка 3" xfId="476"/>
    <cellStyle name="Контрольная ячейка 4" xfId="477"/>
    <cellStyle name="Контрольная ячейка 5" xfId="478"/>
    <cellStyle name="Контрольная ячейка 6" xfId="479"/>
    <cellStyle name="Контрольная ячейка 7" xfId="480"/>
    <cellStyle name="Контрольная ячейка 8" xfId="481"/>
    <cellStyle name="Контрольная ячейка 9" xfId="482"/>
    <cellStyle name="Название" xfId="483"/>
    <cellStyle name="Название 10" xfId="484"/>
    <cellStyle name="Название 11" xfId="485"/>
    <cellStyle name="Название 12" xfId="486"/>
    <cellStyle name="Название 13" xfId="487"/>
    <cellStyle name="Название 14" xfId="488"/>
    <cellStyle name="Название 2" xfId="489"/>
    <cellStyle name="Название 3" xfId="490"/>
    <cellStyle name="Название 4" xfId="491"/>
    <cellStyle name="Название 5" xfId="492"/>
    <cellStyle name="Название 6" xfId="493"/>
    <cellStyle name="Название 7" xfId="494"/>
    <cellStyle name="Название 8" xfId="495"/>
    <cellStyle name="Название 9" xfId="496"/>
    <cellStyle name="Нейтральный" xfId="497"/>
    <cellStyle name="Нейтральный 10" xfId="498"/>
    <cellStyle name="Нейтральный 11" xfId="499"/>
    <cellStyle name="Нейтральный 12" xfId="500"/>
    <cellStyle name="Нейтральный 13" xfId="501"/>
    <cellStyle name="Нейтральный 14" xfId="502"/>
    <cellStyle name="Нейтральный 2" xfId="503"/>
    <cellStyle name="Нейтральный 3" xfId="504"/>
    <cellStyle name="Нейтральный 4" xfId="505"/>
    <cellStyle name="Нейтральный 5" xfId="506"/>
    <cellStyle name="Нейтральный 6" xfId="507"/>
    <cellStyle name="Нейтральный 7" xfId="508"/>
    <cellStyle name="Нейтральный 8" xfId="509"/>
    <cellStyle name="Нейтральный 9" xfId="510"/>
    <cellStyle name="Обычный 10" xfId="511"/>
    <cellStyle name="Обычный 11" xfId="512"/>
    <cellStyle name="Обычный 12" xfId="513"/>
    <cellStyle name="Обычный 13" xfId="514"/>
    <cellStyle name="Обычный 14" xfId="515"/>
    <cellStyle name="Обычный 2" xfId="516"/>
    <cellStyle name="Обычный 3" xfId="517"/>
    <cellStyle name="Обычный 4" xfId="518"/>
    <cellStyle name="Обычный 5" xfId="519"/>
    <cellStyle name="Обычный 6" xfId="520"/>
    <cellStyle name="Обычный 7" xfId="521"/>
    <cellStyle name="Обычный 8" xfId="522"/>
    <cellStyle name="Обычный 9" xfId="523"/>
    <cellStyle name="Обычный_40204810800080000065" xfId="524"/>
    <cellStyle name="Обычный_Приложение 3" xfId="525"/>
    <cellStyle name="Обычный_Приложение 4" xfId="526"/>
    <cellStyle name="Обычный_Приложение 5" xfId="527"/>
    <cellStyle name="Followed Hyperlink" xfId="528"/>
    <cellStyle name="Плохой" xfId="529"/>
    <cellStyle name="Плохой 10" xfId="530"/>
    <cellStyle name="Плохой 11" xfId="531"/>
    <cellStyle name="Плохой 12" xfId="532"/>
    <cellStyle name="Плохой 13" xfId="533"/>
    <cellStyle name="Плохой 14" xfId="534"/>
    <cellStyle name="Плохой 2" xfId="535"/>
    <cellStyle name="Плохой 3" xfId="536"/>
    <cellStyle name="Плохой 4" xfId="537"/>
    <cellStyle name="Плохой 5" xfId="538"/>
    <cellStyle name="Плохой 6" xfId="539"/>
    <cellStyle name="Плохой 7" xfId="540"/>
    <cellStyle name="Плохой 8" xfId="541"/>
    <cellStyle name="Плохой 9" xfId="542"/>
    <cellStyle name="Пояснение" xfId="543"/>
    <cellStyle name="Пояснение 10" xfId="544"/>
    <cellStyle name="Пояснение 11" xfId="545"/>
    <cellStyle name="Пояснение 12" xfId="546"/>
    <cellStyle name="Пояснение 13" xfId="547"/>
    <cellStyle name="Пояснение 14" xfId="548"/>
    <cellStyle name="Пояснение 2" xfId="549"/>
    <cellStyle name="Пояснение 3" xfId="550"/>
    <cellStyle name="Пояснение 4" xfId="551"/>
    <cellStyle name="Пояснение 5" xfId="552"/>
    <cellStyle name="Пояснение 6" xfId="553"/>
    <cellStyle name="Пояснение 7" xfId="554"/>
    <cellStyle name="Пояснение 8" xfId="555"/>
    <cellStyle name="Пояснение 9" xfId="556"/>
    <cellStyle name="Примечание" xfId="557"/>
    <cellStyle name="Примечание 10" xfId="558"/>
    <cellStyle name="Примечание 11" xfId="559"/>
    <cellStyle name="Примечание 12" xfId="560"/>
    <cellStyle name="Примечание 13" xfId="561"/>
    <cellStyle name="Примечание 14" xfId="562"/>
    <cellStyle name="Примечание 15" xfId="563"/>
    <cellStyle name="Примечание 16" xfId="564"/>
    <cellStyle name="Примечание 2" xfId="565"/>
    <cellStyle name="Примечание 3" xfId="566"/>
    <cellStyle name="Примечание 4" xfId="567"/>
    <cellStyle name="Примечание 5" xfId="568"/>
    <cellStyle name="Примечание 6" xfId="569"/>
    <cellStyle name="Примечание 7" xfId="570"/>
    <cellStyle name="Примечание 8" xfId="571"/>
    <cellStyle name="Примечание 9" xfId="572"/>
    <cellStyle name="Percent" xfId="573"/>
    <cellStyle name="Связанная ячейка" xfId="574"/>
    <cellStyle name="Связанная ячейка 10" xfId="575"/>
    <cellStyle name="Связанная ячейка 11" xfId="576"/>
    <cellStyle name="Связанная ячейка 12" xfId="577"/>
    <cellStyle name="Связанная ячейка 13" xfId="578"/>
    <cellStyle name="Связанная ячейка 14" xfId="579"/>
    <cellStyle name="Связанная ячейка 2" xfId="580"/>
    <cellStyle name="Связанная ячейка 3" xfId="581"/>
    <cellStyle name="Связанная ячейка 4" xfId="582"/>
    <cellStyle name="Связанная ячейка 5" xfId="583"/>
    <cellStyle name="Связанная ячейка 6" xfId="584"/>
    <cellStyle name="Связанная ячейка 7" xfId="585"/>
    <cellStyle name="Связанная ячейка 8" xfId="586"/>
    <cellStyle name="Связанная ячейка 9" xfId="587"/>
    <cellStyle name="Текст предупреждения" xfId="588"/>
    <cellStyle name="Текст предупреждения 10" xfId="589"/>
    <cellStyle name="Текст предупреждения 11" xfId="590"/>
    <cellStyle name="Текст предупреждения 12" xfId="591"/>
    <cellStyle name="Текст предупреждения 13" xfId="592"/>
    <cellStyle name="Текст предупреждения 14" xfId="593"/>
    <cellStyle name="Текст предупреждения 2" xfId="594"/>
    <cellStyle name="Текст предупреждения 3" xfId="595"/>
    <cellStyle name="Текст предупреждения 4" xfId="596"/>
    <cellStyle name="Текст предупреждения 5" xfId="597"/>
    <cellStyle name="Текст предупреждения 6" xfId="598"/>
    <cellStyle name="Текст предупреждения 7" xfId="599"/>
    <cellStyle name="Текст предупреждения 8" xfId="600"/>
    <cellStyle name="Текст предупреждения 9" xfId="601"/>
    <cellStyle name="Тысячи [0]_Лист1" xfId="602"/>
    <cellStyle name="Тысячи_Лист1" xfId="603"/>
    <cellStyle name="Comma" xfId="604"/>
    <cellStyle name="Comma [0]" xfId="605"/>
    <cellStyle name="Хороший" xfId="606"/>
    <cellStyle name="Хороший 10" xfId="607"/>
    <cellStyle name="Хороший 11" xfId="608"/>
    <cellStyle name="Хороший 12" xfId="609"/>
    <cellStyle name="Хороший 13" xfId="610"/>
    <cellStyle name="Хороший 14" xfId="611"/>
    <cellStyle name="Хороший 2" xfId="612"/>
    <cellStyle name="Хороший 3" xfId="613"/>
    <cellStyle name="Хороший 4" xfId="614"/>
    <cellStyle name="Хороший 5" xfId="615"/>
    <cellStyle name="Хороший 6" xfId="616"/>
    <cellStyle name="Хороший 7" xfId="617"/>
    <cellStyle name="Хороший 8" xfId="618"/>
    <cellStyle name="Хороший 9" xfId="6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7.375" style="0" customWidth="1"/>
    <col min="2" max="2" width="20.25390625" style="0" customWidth="1"/>
    <col min="3" max="3" width="48.625" style="0" customWidth="1"/>
    <col min="4" max="4" width="14.125" style="0" customWidth="1"/>
  </cols>
  <sheetData>
    <row r="1" spans="2:4" ht="12.75">
      <c r="B1" s="151" t="s">
        <v>55</v>
      </c>
      <c r="C1" s="151"/>
      <c r="D1" s="151"/>
    </row>
    <row r="2" spans="2:4" ht="12.75">
      <c r="B2" s="151" t="s">
        <v>56</v>
      </c>
      <c r="C2" s="151"/>
      <c r="D2" s="151"/>
    </row>
    <row r="3" spans="2:4" ht="12.75">
      <c r="B3" s="151" t="s">
        <v>57</v>
      </c>
      <c r="C3" s="151"/>
      <c r="D3" s="151"/>
    </row>
    <row r="4" spans="2:4" ht="12.75">
      <c r="B4" s="151" t="s">
        <v>270</v>
      </c>
      <c r="C4" s="151"/>
      <c r="D4" s="151"/>
    </row>
    <row r="5" spans="2:4" ht="12.75">
      <c r="B5" s="87"/>
      <c r="C5" s="87"/>
      <c r="D5" s="87"/>
    </row>
    <row r="6" spans="2:4" ht="15.75">
      <c r="B6" s="155"/>
      <c r="C6" s="155"/>
      <c r="D6" s="155"/>
    </row>
    <row r="7" spans="2:4" ht="15.75">
      <c r="B7" s="155" t="s">
        <v>263</v>
      </c>
      <c r="C7" s="155"/>
      <c r="D7" s="155"/>
    </row>
    <row r="8" spans="2:4" ht="15.75" customHeight="1">
      <c r="B8" s="155" t="s">
        <v>264</v>
      </c>
      <c r="C8" s="155"/>
      <c r="D8" s="155"/>
    </row>
    <row r="9" spans="2:4" ht="15.75">
      <c r="B9" s="78"/>
      <c r="C9" s="86" t="s">
        <v>183</v>
      </c>
      <c r="D9" s="78"/>
    </row>
    <row r="10" spans="2:4" ht="15.75">
      <c r="B10" s="27"/>
      <c r="C10" s="28"/>
      <c r="D10" s="29"/>
    </row>
    <row r="11" spans="1:4" ht="12.75">
      <c r="A11" s="164" t="s">
        <v>58</v>
      </c>
      <c r="B11" s="156" t="s">
        <v>27</v>
      </c>
      <c r="C11" s="156" t="s">
        <v>28</v>
      </c>
      <c r="D11" s="156" t="s">
        <v>258</v>
      </c>
    </row>
    <row r="12" spans="1:4" ht="24" customHeight="1">
      <c r="A12" s="165"/>
      <c r="B12" s="157"/>
      <c r="C12" s="157"/>
      <c r="D12" s="157"/>
    </row>
    <row r="13" spans="1:4" ht="17.25" customHeight="1">
      <c r="A13" s="181" t="s">
        <v>257</v>
      </c>
      <c r="B13" s="182"/>
      <c r="C13" s="183"/>
      <c r="D13" s="148">
        <f>D14+D16+D23+D25+D30+D28</f>
        <v>1903.5000000000002</v>
      </c>
    </row>
    <row r="14" spans="1:4" ht="27" customHeight="1">
      <c r="A14" s="31">
        <v>161</v>
      </c>
      <c r="B14" s="152" t="s">
        <v>200</v>
      </c>
      <c r="C14" s="208"/>
      <c r="D14" s="88">
        <f>SUM(D15:D15)</f>
        <v>3</v>
      </c>
    </row>
    <row r="15" spans="1:4" ht="67.5" customHeight="1">
      <c r="A15" s="117"/>
      <c r="B15" s="51" t="s">
        <v>173</v>
      </c>
      <c r="C15" s="1" t="s">
        <v>174</v>
      </c>
      <c r="D15" s="89">
        <v>3</v>
      </c>
    </row>
    <row r="16" spans="1:4" ht="18" customHeight="1">
      <c r="A16" s="30">
        <v>182</v>
      </c>
      <c r="B16" s="152" t="s">
        <v>59</v>
      </c>
      <c r="C16" s="154"/>
      <c r="D16" s="88">
        <f>SUM(D17:D22)</f>
        <v>1712.4</v>
      </c>
    </row>
    <row r="17" spans="1:4" ht="64.5">
      <c r="A17" s="32"/>
      <c r="B17" s="52" t="s">
        <v>60</v>
      </c>
      <c r="C17" s="125" t="s">
        <v>29</v>
      </c>
      <c r="D17" s="89">
        <v>721.5</v>
      </c>
    </row>
    <row r="18" spans="1:4" ht="51" customHeight="1">
      <c r="A18" s="32"/>
      <c r="B18" s="52" t="s">
        <v>61</v>
      </c>
      <c r="C18" s="33" t="s">
        <v>30</v>
      </c>
      <c r="D18" s="90">
        <v>5</v>
      </c>
    </row>
    <row r="19" spans="1:4" ht="82.5" customHeight="1">
      <c r="A19" s="32"/>
      <c r="B19" s="52" t="s">
        <v>171</v>
      </c>
      <c r="C19" s="33" t="s">
        <v>203</v>
      </c>
      <c r="D19" s="90">
        <v>0.2</v>
      </c>
    </row>
    <row r="20" spans="1:4" ht="38.25">
      <c r="A20" s="32"/>
      <c r="B20" s="52" t="s">
        <v>62</v>
      </c>
      <c r="C20" s="35" t="s">
        <v>69</v>
      </c>
      <c r="D20" s="90">
        <v>106.7</v>
      </c>
    </row>
    <row r="21" spans="1:4" ht="35.25" customHeight="1">
      <c r="A21" s="32"/>
      <c r="B21" s="52" t="s">
        <v>72</v>
      </c>
      <c r="C21" s="126" t="s">
        <v>70</v>
      </c>
      <c r="D21" s="90">
        <v>518.6</v>
      </c>
    </row>
    <row r="22" spans="1:4" ht="42" customHeight="1">
      <c r="A22" s="32"/>
      <c r="B22" s="52" t="s">
        <v>73</v>
      </c>
      <c r="C22" s="1" t="s">
        <v>71</v>
      </c>
      <c r="D22" s="90">
        <v>360.4</v>
      </c>
    </row>
    <row r="23" spans="1:4" ht="34.5" customHeight="1">
      <c r="A23" s="31">
        <v>403</v>
      </c>
      <c r="B23" s="152" t="s">
        <v>67</v>
      </c>
      <c r="C23" s="153"/>
      <c r="D23" s="91">
        <f>D24</f>
        <v>1.9</v>
      </c>
    </row>
    <row r="24" spans="1:4" ht="38.25" customHeight="1">
      <c r="A24" s="31"/>
      <c r="B24" s="53" t="s">
        <v>33</v>
      </c>
      <c r="C24" s="2" t="s">
        <v>12</v>
      </c>
      <c r="D24" s="90">
        <v>1.9</v>
      </c>
    </row>
    <row r="25" spans="1:4" ht="48.75" customHeight="1">
      <c r="A25" s="31">
        <v>466</v>
      </c>
      <c r="B25" s="152" t="s">
        <v>63</v>
      </c>
      <c r="C25" s="154"/>
      <c r="D25" s="88">
        <f>D26+D27</f>
        <v>10.799999999999999</v>
      </c>
    </row>
    <row r="26" spans="1:4" ht="69" customHeight="1">
      <c r="A26" s="31"/>
      <c r="B26" s="52" t="s">
        <v>184</v>
      </c>
      <c r="C26" s="121" t="s">
        <v>172</v>
      </c>
      <c r="D26" s="89">
        <v>0.2</v>
      </c>
    </row>
    <row r="27" spans="1:4" ht="68.25" customHeight="1">
      <c r="A27" s="31"/>
      <c r="B27" s="52" t="s">
        <v>64</v>
      </c>
      <c r="C27" s="1" t="s">
        <v>11</v>
      </c>
      <c r="D27" s="89">
        <v>10.6</v>
      </c>
    </row>
    <row r="28" spans="1:4" ht="43.5" customHeight="1">
      <c r="A28" s="31">
        <v>599</v>
      </c>
      <c r="B28" s="152" t="s">
        <v>111</v>
      </c>
      <c r="C28" s="154"/>
      <c r="D28" s="88">
        <f>D29</f>
        <v>29</v>
      </c>
    </row>
    <row r="29" spans="1:4" ht="53.25" customHeight="1">
      <c r="A29" s="32"/>
      <c r="B29" s="52" t="s">
        <v>65</v>
      </c>
      <c r="C29" s="2" t="s">
        <v>32</v>
      </c>
      <c r="D29" s="90">
        <v>29</v>
      </c>
    </row>
    <row r="30" spans="1:4" ht="45.75" customHeight="1">
      <c r="A30" s="30">
        <v>703</v>
      </c>
      <c r="B30" s="152" t="s">
        <v>66</v>
      </c>
      <c r="C30" s="154"/>
      <c r="D30" s="91">
        <f>D31+D32+D33+D34</f>
        <v>146.4</v>
      </c>
    </row>
    <row r="31" spans="1:4" ht="96.75" customHeight="1">
      <c r="A31" s="32"/>
      <c r="B31" s="52" t="s">
        <v>31</v>
      </c>
      <c r="C31" s="47" t="s">
        <v>74</v>
      </c>
      <c r="D31" s="90">
        <v>56.2</v>
      </c>
    </row>
    <row r="32" spans="1:4" ht="77.25" customHeight="1">
      <c r="A32" s="116"/>
      <c r="B32" s="52" t="s">
        <v>10</v>
      </c>
      <c r="C32" s="48" t="s">
        <v>75</v>
      </c>
      <c r="D32" s="109">
        <v>46.3</v>
      </c>
    </row>
    <row r="33" spans="1:4" ht="77.25" customHeight="1">
      <c r="A33" s="116"/>
      <c r="B33" s="52" t="s">
        <v>185</v>
      </c>
      <c r="C33" s="113" t="s">
        <v>186</v>
      </c>
      <c r="D33" s="109">
        <v>17.4</v>
      </c>
    </row>
    <row r="34" spans="1:4" ht="26.25" customHeight="1">
      <c r="A34" s="116"/>
      <c r="B34" s="52" t="s">
        <v>187</v>
      </c>
      <c r="C34" s="35" t="s">
        <v>188</v>
      </c>
      <c r="D34" s="92">
        <v>26.5</v>
      </c>
    </row>
    <row r="35" spans="1:4" ht="24.75" customHeight="1">
      <c r="A35" s="176" t="s">
        <v>259</v>
      </c>
      <c r="B35" s="177"/>
      <c r="C35" s="178"/>
      <c r="D35" s="150">
        <f>D36</f>
        <v>15213.5</v>
      </c>
    </row>
    <row r="36" spans="1:4" ht="42" customHeight="1">
      <c r="A36" s="149">
        <v>703</v>
      </c>
      <c r="B36" s="152" t="s">
        <v>66</v>
      </c>
      <c r="C36" s="154"/>
      <c r="D36" s="150">
        <f>D37+D41+D42+D43+D46+D47+D48+D49+D50+D51+D52+D53</f>
        <v>15213.5</v>
      </c>
    </row>
    <row r="37" spans="1:4" ht="15.75" customHeight="1">
      <c r="A37" s="158"/>
      <c r="B37" s="166" t="s">
        <v>191</v>
      </c>
      <c r="C37" s="175" t="s">
        <v>9</v>
      </c>
      <c r="D37" s="161">
        <v>5441</v>
      </c>
    </row>
    <row r="38" spans="1:4" ht="15.75" customHeight="1">
      <c r="A38" s="179"/>
      <c r="B38" s="167"/>
      <c r="C38" s="173"/>
      <c r="D38" s="162"/>
    </row>
    <row r="39" spans="1:4" ht="36" customHeight="1" hidden="1">
      <c r="A39" s="179"/>
      <c r="B39" s="167"/>
      <c r="C39" s="173"/>
      <c r="D39" s="162"/>
    </row>
    <row r="40" spans="1:4" ht="33.75" customHeight="1" hidden="1">
      <c r="A40" s="180"/>
      <c r="B40" s="168"/>
      <c r="C40" s="174"/>
      <c r="D40" s="163"/>
    </row>
    <row r="41" spans="1:4" ht="54.75" customHeight="1">
      <c r="A41" s="124"/>
      <c r="B41" s="118" t="s">
        <v>189</v>
      </c>
      <c r="C41" s="119" t="s">
        <v>190</v>
      </c>
      <c r="D41" s="120">
        <v>1419.7</v>
      </c>
    </row>
    <row r="42" spans="1:4" ht="83.25" customHeight="1">
      <c r="A42" s="34"/>
      <c r="B42" s="55" t="s">
        <v>204</v>
      </c>
      <c r="C42" s="115" t="s">
        <v>5</v>
      </c>
      <c r="D42" s="90">
        <v>29.8</v>
      </c>
    </row>
    <row r="43" spans="1:4" ht="15.75" customHeight="1">
      <c r="A43" s="158"/>
      <c r="B43" s="169" t="s">
        <v>205</v>
      </c>
      <c r="C43" s="172" t="s">
        <v>6</v>
      </c>
      <c r="D43" s="161">
        <v>519.1</v>
      </c>
    </row>
    <row r="44" spans="1:4" ht="15.75" customHeight="1">
      <c r="A44" s="159"/>
      <c r="B44" s="170"/>
      <c r="C44" s="173"/>
      <c r="D44" s="162"/>
    </row>
    <row r="45" spans="1:4" ht="24.75" customHeight="1">
      <c r="A45" s="160"/>
      <c r="B45" s="171"/>
      <c r="C45" s="174"/>
      <c r="D45" s="163"/>
    </row>
    <row r="46" spans="1:4" ht="54.75" customHeight="1">
      <c r="A46" s="94"/>
      <c r="B46" s="111" t="s">
        <v>192</v>
      </c>
      <c r="C46" s="112" t="s">
        <v>7</v>
      </c>
      <c r="D46" s="110">
        <v>202.7</v>
      </c>
    </row>
    <row r="47" spans="1:4" ht="93.75" customHeight="1">
      <c r="A47" s="94"/>
      <c r="B47" s="122" t="s">
        <v>193</v>
      </c>
      <c r="C47" s="121" t="s">
        <v>194</v>
      </c>
      <c r="D47" s="93">
        <v>5</v>
      </c>
    </row>
    <row r="48" spans="1:4" ht="103.5" customHeight="1">
      <c r="A48" s="94"/>
      <c r="B48" s="122" t="s">
        <v>195</v>
      </c>
      <c r="C48" s="123" t="s">
        <v>196</v>
      </c>
      <c r="D48" s="93">
        <v>50.3</v>
      </c>
    </row>
    <row r="49" spans="1:4" ht="93.75" customHeight="1">
      <c r="A49" s="32"/>
      <c r="B49" s="55" t="s">
        <v>206</v>
      </c>
      <c r="C49" s="50" t="s">
        <v>8</v>
      </c>
      <c r="D49" s="90">
        <v>1531.3</v>
      </c>
    </row>
    <row r="50" spans="1:4" ht="53.25" customHeight="1">
      <c r="A50" s="32"/>
      <c r="B50" s="55" t="s">
        <v>207</v>
      </c>
      <c r="C50" s="3" t="s">
        <v>197</v>
      </c>
      <c r="D50" s="90">
        <v>6060.6</v>
      </c>
    </row>
    <row r="51" spans="1:4" ht="81" customHeight="1">
      <c r="A51" s="32"/>
      <c r="B51" s="114" t="s">
        <v>198</v>
      </c>
      <c r="C51" s="115" t="s">
        <v>167</v>
      </c>
      <c r="D51" s="90">
        <v>37.4</v>
      </c>
    </row>
    <row r="52" spans="1:4" ht="26.25" customHeight="1">
      <c r="A52" s="32"/>
      <c r="B52" s="56" t="s">
        <v>199</v>
      </c>
      <c r="C52" s="3" t="s">
        <v>34</v>
      </c>
      <c r="D52" s="90">
        <v>37.4</v>
      </c>
    </row>
    <row r="53" spans="1:4" ht="45" customHeight="1">
      <c r="A53" s="31"/>
      <c r="B53" s="118" t="s">
        <v>201</v>
      </c>
      <c r="C53" s="50" t="s">
        <v>202</v>
      </c>
      <c r="D53" s="120">
        <v>-120.8</v>
      </c>
    </row>
    <row r="54" spans="1:4" ht="15.75">
      <c r="A54" s="32"/>
      <c r="B54" s="36"/>
      <c r="C54" s="37" t="s">
        <v>35</v>
      </c>
      <c r="D54" s="91">
        <f>D13+D35</f>
        <v>17117</v>
      </c>
    </row>
  </sheetData>
  <sheetProtection/>
  <mergeCells count="29">
    <mergeCell ref="C37:C40"/>
    <mergeCell ref="B8:D8"/>
    <mergeCell ref="B36:C36"/>
    <mergeCell ref="A35:C35"/>
    <mergeCell ref="A37:A40"/>
    <mergeCell ref="D37:D40"/>
    <mergeCell ref="C11:C12"/>
    <mergeCell ref="A13:C13"/>
    <mergeCell ref="B14:C14"/>
    <mergeCell ref="A43:A45"/>
    <mergeCell ref="D43:D45"/>
    <mergeCell ref="B11:B12"/>
    <mergeCell ref="A11:A12"/>
    <mergeCell ref="B37:B40"/>
    <mergeCell ref="B43:B45"/>
    <mergeCell ref="C43:C45"/>
    <mergeCell ref="B30:C30"/>
    <mergeCell ref="B25:C25"/>
    <mergeCell ref="B28:C28"/>
    <mergeCell ref="B1:D1"/>
    <mergeCell ref="B2:D2"/>
    <mergeCell ref="B3:D3"/>
    <mergeCell ref="B4:D4"/>
    <mergeCell ref="B23:C23"/>
    <mergeCell ref="B16:C16"/>
    <mergeCell ref="B6:D6"/>
    <mergeCell ref="B7:D7"/>
    <mergeCell ref="D11:D12"/>
  </mergeCells>
  <printOptions/>
  <pageMargins left="0.7874015748031497" right="0.3937007874015748" top="0.3937007874015748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53.375" style="15" customWidth="1"/>
    <col min="2" max="2" width="5.625" style="15" customWidth="1"/>
    <col min="3" max="3" width="10.125" style="15" customWidth="1"/>
    <col min="4" max="4" width="13.125" style="15" customWidth="1"/>
    <col min="5" max="5" width="8.75390625" style="15" customWidth="1"/>
    <col min="6" max="6" width="11.125" style="15" customWidth="1"/>
    <col min="7" max="16384" width="9.125" style="15" customWidth="1"/>
  </cols>
  <sheetData>
    <row r="1" spans="1:6" s="6" customFormat="1" ht="18" customHeight="1">
      <c r="A1" s="4"/>
      <c r="B1" s="4"/>
      <c r="C1" s="5"/>
      <c r="D1" s="189" t="s">
        <v>208</v>
      </c>
      <c r="E1" s="189"/>
      <c r="F1" s="190"/>
    </row>
    <row r="2" spans="1:6" s="6" customFormat="1" ht="11.25" customHeight="1">
      <c r="A2" s="4"/>
      <c r="B2" s="4"/>
      <c r="C2" s="4"/>
      <c r="D2" s="189" t="s">
        <v>37</v>
      </c>
      <c r="E2" s="189"/>
      <c r="F2" s="190"/>
    </row>
    <row r="3" spans="1:6" s="6" customFormat="1" ht="12" customHeight="1">
      <c r="A3" s="7"/>
      <c r="B3" s="7"/>
      <c r="C3" s="7"/>
      <c r="D3" s="189" t="s">
        <v>38</v>
      </c>
      <c r="E3" s="189"/>
      <c r="F3" s="190"/>
    </row>
    <row r="4" spans="1:6" s="6" customFormat="1" ht="13.5" customHeight="1">
      <c r="A4" s="4"/>
      <c r="B4" s="4"/>
      <c r="C4" s="4"/>
      <c r="D4" s="189" t="s">
        <v>271</v>
      </c>
      <c r="E4" s="189"/>
      <c r="F4" s="190"/>
    </row>
    <row r="5" spans="1:5" s="6" customFormat="1" ht="15.75">
      <c r="A5" s="7"/>
      <c r="B5" s="7"/>
      <c r="C5" s="7"/>
      <c r="D5" s="7"/>
      <c r="E5" s="7"/>
    </row>
    <row r="6" spans="1:5" s="6" customFormat="1" ht="15.75">
      <c r="A6" s="8"/>
      <c r="B6" s="7"/>
      <c r="C6" s="7"/>
      <c r="D6" s="7"/>
      <c r="E6" s="7"/>
    </row>
    <row r="7" spans="1:6" s="6" customFormat="1" ht="15.75">
      <c r="A7" s="191" t="s">
        <v>265</v>
      </c>
      <c r="B7" s="191"/>
      <c r="C7" s="191"/>
      <c r="D7" s="191"/>
      <c r="E7" s="191"/>
      <c r="F7" s="191"/>
    </row>
    <row r="8" spans="1:6" s="6" customFormat="1" ht="15.75">
      <c r="A8" s="192" t="s">
        <v>266</v>
      </c>
      <c r="B8" s="192"/>
      <c r="C8" s="192"/>
      <c r="D8" s="192"/>
      <c r="E8" s="192"/>
      <c r="F8" s="192"/>
    </row>
    <row r="9" spans="1:6" s="6" customFormat="1" ht="15">
      <c r="A9" s="9"/>
      <c r="B9" s="10"/>
      <c r="C9" s="10"/>
      <c r="D9" s="10"/>
      <c r="E9" s="10"/>
      <c r="F9" s="11" t="s">
        <v>39</v>
      </c>
    </row>
    <row r="10" spans="1:6" s="6" customFormat="1" ht="15">
      <c r="A10" s="186" t="s">
        <v>19</v>
      </c>
      <c r="B10" s="188" t="s">
        <v>40</v>
      </c>
      <c r="C10" s="188"/>
      <c r="D10" s="188"/>
      <c r="E10" s="188"/>
      <c r="F10" s="184" t="s">
        <v>260</v>
      </c>
    </row>
    <row r="11" spans="1:6" s="6" customFormat="1" ht="22.5">
      <c r="A11" s="187"/>
      <c r="B11" s="12" t="s">
        <v>20</v>
      </c>
      <c r="C11" s="13" t="s">
        <v>41</v>
      </c>
      <c r="D11" s="13" t="s">
        <v>42</v>
      </c>
      <c r="E11" s="76" t="s">
        <v>43</v>
      </c>
      <c r="F11" s="185"/>
    </row>
    <row r="12" spans="1:6" ht="15">
      <c r="A12" s="127">
        <v>1</v>
      </c>
      <c r="B12" s="14" t="s">
        <v>1</v>
      </c>
      <c r="C12" s="14" t="s">
        <v>2</v>
      </c>
      <c r="D12" s="14" t="s">
        <v>3</v>
      </c>
      <c r="E12" s="14" t="s">
        <v>4</v>
      </c>
      <c r="F12" s="77">
        <v>6</v>
      </c>
    </row>
    <row r="13" spans="1:6" ht="40.5">
      <c r="A13" s="57" t="s">
        <v>44</v>
      </c>
      <c r="B13" s="58" t="s">
        <v>25</v>
      </c>
      <c r="C13" s="59"/>
      <c r="D13" s="59"/>
      <c r="E13" s="59"/>
      <c r="F13" s="60">
        <f>F14+F48+F55+F68+F74+F116+F136+F142</f>
        <v>17111</v>
      </c>
    </row>
    <row r="14" spans="1:6" ht="15">
      <c r="A14" s="95" t="s">
        <v>112</v>
      </c>
      <c r="B14" s="59" t="s">
        <v>25</v>
      </c>
      <c r="C14" s="58" t="s">
        <v>84</v>
      </c>
      <c r="D14" s="59"/>
      <c r="E14" s="59"/>
      <c r="F14" s="96">
        <f>F15+F24+F29</f>
        <v>4127.799999999999</v>
      </c>
    </row>
    <row r="15" spans="1:6" ht="54.75">
      <c r="A15" s="97" t="s">
        <v>85</v>
      </c>
      <c r="B15" s="59" t="s">
        <v>25</v>
      </c>
      <c r="C15" s="58" t="s">
        <v>13</v>
      </c>
      <c r="D15" s="59"/>
      <c r="E15" s="59"/>
      <c r="F15" s="98">
        <f>F20+F22+F18</f>
        <v>1648.2</v>
      </c>
    </row>
    <row r="16" spans="1:6" ht="15">
      <c r="A16" s="128" t="s">
        <v>211</v>
      </c>
      <c r="B16" s="59" t="s">
        <v>25</v>
      </c>
      <c r="C16" s="59" t="s">
        <v>13</v>
      </c>
      <c r="D16" s="65" t="s">
        <v>212</v>
      </c>
      <c r="E16" s="59"/>
      <c r="F16" s="98">
        <f>F17</f>
        <v>1648.2</v>
      </c>
    </row>
    <row r="17" spans="1:6" ht="15">
      <c r="A17" s="128" t="s">
        <v>213</v>
      </c>
      <c r="B17" s="59" t="s">
        <v>25</v>
      </c>
      <c r="C17" s="59" t="s">
        <v>13</v>
      </c>
      <c r="D17" s="65" t="s">
        <v>214</v>
      </c>
      <c r="E17" s="59"/>
      <c r="F17" s="98">
        <f>F18+F20+F22</f>
        <v>1648.2</v>
      </c>
    </row>
    <row r="18" spans="1:6" ht="27">
      <c r="A18" s="67" t="s">
        <v>215</v>
      </c>
      <c r="B18" s="59" t="s">
        <v>25</v>
      </c>
      <c r="C18" s="59" t="s">
        <v>13</v>
      </c>
      <c r="D18" s="62" t="s">
        <v>152</v>
      </c>
      <c r="E18" s="59"/>
      <c r="F18" s="98">
        <f>F19</f>
        <v>741.5</v>
      </c>
    </row>
    <row r="19" spans="1:6" ht="67.5">
      <c r="A19" s="64" t="s">
        <v>76</v>
      </c>
      <c r="B19" s="59" t="s">
        <v>25</v>
      </c>
      <c r="C19" s="59" t="s">
        <v>13</v>
      </c>
      <c r="D19" s="65" t="s">
        <v>152</v>
      </c>
      <c r="E19" s="58" t="s">
        <v>45</v>
      </c>
      <c r="F19" s="98">
        <v>741.5</v>
      </c>
    </row>
    <row r="20" spans="1:6" ht="27">
      <c r="A20" s="67" t="s">
        <v>113</v>
      </c>
      <c r="B20" s="59" t="s">
        <v>25</v>
      </c>
      <c r="C20" s="59" t="s">
        <v>13</v>
      </c>
      <c r="D20" s="62" t="s">
        <v>114</v>
      </c>
      <c r="E20" s="58"/>
      <c r="F20" s="63">
        <f>F21</f>
        <v>822.2</v>
      </c>
    </row>
    <row r="21" spans="1:6" ht="67.5">
      <c r="A21" s="64" t="s">
        <v>76</v>
      </c>
      <c r="B21" s="59" t="s">
        <v>25</v>
      </c>
      <c r="C21" s="59" t="s">
        <v>13</v>
      </c>
      <c r="D21" s="65" t="s">
        <v>114</v>
      </c>
      <c r="E21" s="58" t="s">
        <v>45</v>
      </c>
      <c r="F21" s="66">
        <v>822.2</v>
      </c>
    </row>
    <row r="22" spans="1:6" ht="27">
      <c r="A22" s="67" t="s">
        <v>115</v>
      </c>
      <c r="B22" s="59" t="s">
        <v>25</v>
      </c>
      <c r="C22" s="68" t="s">
        <v>13</v>
      </c>
      <c r="D22" s="69" t="s">
        <v>116</v>
      </c>
      <c r="E22" s="58"/>
      <c r="F22" s="63">
        <f>F23</f>
        <v>84.5</v>
      </c>
    </row>
    <row r="23" spans="1:6" ht="27">
      <c r="A23" s="70" t="s">
        <v>77</v>
      </c>
      <c r="B23" s="59" t="s">
        <v>25</v>
      </c>
      <c r="C23" s="68" t="s">
        <v>13</v>
      </c>
      <c r="D23" s="68" t="s">
        <v>116</v>
      </c>
      <c r="E23" s="58" t="s">
        <v>46</v>
      </c>
      <c r="F23" s="66">
        <v>84.5</v>
      </c>
    </row>
    <row r="24" spans="1:6" ht="15">
      <c r="A24" s="97" t="s">
        <v>216</v>
      </c>
      <c r="B24" s="59" t="s">
        <v>25</v>
      </c>
      <c r="C24" s="58" t="s">
        <v>217</v>
      </c>
      <c r="D24" s="68"/>
      <c r="E24" s="58"/>
      <c r="F24" s="66">
        <f>F25</f>
        <v>0</v>
      </c>
    </row>
    <row r="25" spans="1:6" ht="15">
      <c r="A25" s="128" t="s">
        <v>211</v>
      </c>
      <c r="B25" s="59" t="s">
        <v>25</v>
      </c>
      <c r="C25" s="59" t="s">
        <v>217</v>
      </c>
      <c r="D25" s="68" t="s">
        <v>212</v>
      </c>
      <c r="E25" s="58"/>
      <c r="F25" s="66">
        <f>F26</f>
        <v>0</v>
      </c>
    </row>
    <row r="26" spans="1:6" ht="15">
      <c r="A26" s="128" t="s">
        <v>213</v>
      </c>
      <c r="B26" s="59" t="s">
        <v>25</v>
      </c>
      <c r="C26" s="59" t="s">
        <v>217</v>
      </c>
      <c r="D26" s="68" t="s">
        <v>214</v>
      </c>
      <c r="E26" s="58"/>
      <c r="F26" s="66">
        <f>F27</f>
        <v>0</v>
      </c>
    </row>
    <row r="27" spans="1:6" ht="15">
      <c r="A27" s="61" t="s">
        <v>218</v>
      </c>
      <c r="B27" s="59" t="s">
        <v>25</v>
      </c>
      <c r="C27" s="59" t="s">
        <v>217</v>
      </c>
      <c r="D27" s="69" t="s">
        <v>219</v>
      </c>
      <c r="E27" s="58"/>
      <c r="F27" s="63">
        <v>0</v>
      </c>
    </row>
    <row r="28" spans="1:6" ht="15">
      <c r="A28" s="70" t="s">
        <v>78</v>
      </c>
      <c r="B28" s="59" t="s">
        <v>25</v>
      </c>
      <c r="C28" s="59" t="s">
        <v>217</v>
      </c>
      <c r="D28" s="68" t="s">
        <v>219</v>
      </c>
      <c r="E28" s="99">
        <v>800</v>
      </c>
      <c r="F28" s="66">
        <v>0</v>
      </c>
    </row>
    <row r="29" spans="1:6" ht="15">
      <c r="A29" s="97" t="s">
        <v>86</v>
      </c>
      <c r="B29" s="59" t="s">
        <v>25</v>
      </c>
      <c r="C29" s="69" t="s">
        <v>21</v>
      </c>
      <c r="D29" s="68"/>
      <c r="E29" s="99"/>
      <c r="F29" s="66">
        <f>F30</f>
        <v>2479.5999999999995</v>
      </c>
    </row>
    <row r="30" spans="1:6" ht="15">
      <c r="A30" s="128" t="s">
        <v>211</v>
      </c>
      <c r="B30" s="59" t="s">
        <v>25</v>
      </c>
      <c r="C30" s="68" t="s">
        <v>21</v>
      </c>
      <c r="D30" s="68" t="s">
        <v>212</v>
      </c>
      <c r="E30" s="99"/>
      <c r="F30" s="66">
        <f>F31</f>
        <v>2479.5999999999995</v>
      </c>
    </row>
    <row r="31" spans="1:6" ht="15">
      <c r="A31" s="128" t="s">
        <v>213</v>
      </c>
      <c r="B31" s="59" t="s">
        <v>25</v>
      </c>
      <c r="C31" s="68" t="s">
        <v>21</v>
      </c>
      <c r="D31" s="68" t="s">
        <v>214</v>
      </c>
      <c r="E31" s="99"/>
      <c r="F31" s="66">
        <f>F32+F34+F42+F46+F38+F44</f>
        <v>2479.5999999999995</v>
      </c>
    </row>
    <row r="32" spans="1:6" ht="27">
      <c r="A32" s="67" t="s">
        <v>115</v>
      </c>
      <c r="B32" s="59" t="s">
        <v>25</v>
      </c>
      <c r="C32" s="68" t="s">
        <v>21</v>
      </c>
      <c r="D32" s="69" t="s">
        <v>116</v>
      </c>
      <c r="E32" s="58"/>
      <c r="F32" s="63">
        <v>25.3</v>
      </c>
    </row>
    <row r="33" spans="1:6" ht="15">
      <c r="A33" s="70" t="s">
        <v>79</v>
      </c>
      <c r="B33" s="59" t="s">
        <v>25</v>
      </c>
      <c r="C33" s="68" t="s">
        <v>21</v>
      </c>
      <c r="D33" s="68" t="s">
        <v>116</v>
      </c>
      <c r="E33" s="58" t="s">
        <v>47</v>
      </c>
      <c r="F33" s="66">
        <v>25.3</v>
      </c>
    </row>
    <row r="34" spans="1:6" ht="27">
      <c r="A34" s="67" t="s">
        <v>220</v>
      </c>
      <c r="B34" s="59" t="s">
        <v>25</v>
      </c>
      <c r="C34" s="68" t="s">
        <v>21</v>
      </c>
      <c r="D34" s="69" t="s">
        <v>117</v>
      </c>
      <c r="E34" s="58"/>
      <c r="F34" s="63">
        <f>SUM(F35:F37)</f>
        <v>1556.8</v>
      </c>
    </row>
    <row r="35" spans="1:6" ht="67.5">
      <c r="A35" s="64" t="s">
        <v>76</v>
      </c>
      <c r="B35" s="59" t="s">
        <v>25</v>
      </c>
      <c r="C35" s="68" t="s">
        <v>21</v>
      </c>
      <c r="D35" s="68" t="s">
        <v>117</v>
      </c>
      <c r="E35" s="58" t="s">
        <v>45</v>
      </c>
      <c r="F35" s="66">
        <v>958.4</v>
      </c>
    </row>
    <row r="36" spans="1:6" ht="27">
      <c r="A36" s="70" t="s">
        <v>77</v>
      </c>
      <c r="B36" s="59" t="s">
        <v>25</v>
      </c>
      <c r="C36" s="68" t="s">
        <v>21</v>
      </c>
      <c r="D36" s="68" t="s">
        <v>117</v>
      </c>
      <c r="E36" s="58" t="s">
        <v>46</v>
      </c>
      <c r="F36" s="66">
        <v>558.2</v>
      </c>
    </row>
    <row r="37" spans="1:6" ht="15">
      <c r="A37" s="70" t="s">
        <v>78</v>
      </c>
      <c r="B37" s="59" t="s">
        <v>25</v>
      </c>
      <c r="C37" s="68" t="s">
        <v>21</v>
      </c>
      <c r="D37" s="68" t="s">
        <v>117</v>
      </c>
      <c r="E37" s="58" t="s">
        <v>48</v>
      </c>
      <c r="F37" s="66">
        <v>40.2</v>
      </c>
    </row>
    <row r="38" spans="1:6" ht="27">
      <c r="A38" s="67" t="s">
        <v>221</v>
      </c>
      <c r="B38" s="59" t="s">
        <v>25</v>
      </c>
      <c r="C38" s="68" t="s">
        <v>21</v>
      </c>
      <c r="D38" s="69" t="s">
        <v>222</v>
      </c>
      <c r="E38" s="58"/>
      <c r="F38" s="66">
        <f>F39+F40+F41</f>
        <v>819.3999999999999</v>
      </c>
    </row>
    <row r="39" spans="1:6" ht="67.5">
      <c r="A39" s="64" t="s">
        <v>76</v>
      </c>
      <c r="B39" s="59" t="s">
        <v>25</v>
      </c>
      <c r="C39" s="68" t="s">
        <v>21</v>
      </c>
      <c r="D39" s="68" t="s">
        <v>222</v>
      </c>
      <c r="E39" s="58" t="s">
        <v>45</v>
      </c>
      <c r="F39" s="66">
        <v>462.7</v>
      </c>
    </row>
    <row r="40" spans="1:6" ht="27">
      <c r="A40" s="70" t="s">
        <v>77</v>
      </c>
      <c r="B40" s="59" t="s">
        <v>25</v>
      </c>
      <c r="C40" s="68" t="s">
        <v>21</v>
      </c>
      <c r="D40" s="68" t="s">
        <v>222</v>
      </c>
      <c r="E40" s="58" t="s">
        <v>46</v>
      </c>
      <c r="F40" s="66">
        <v>347.9</v>
      </c>
    </row>
    <row r="41" spans="1:6" ht="15">
      <c r="A41" s="70" t="s">
        <v>78</v>
      </c>
      <c r="B41" s="59" t="s">
        <v>25</v>
      </c>
      <c r="C41" s="68" t="s">
        <v>21</v>
      </c>
      <c r="D41" s="68" t="s">
        <v>222</v>
      </c>
      <c r="E41" s="58" t="s">
        <v>48</v>
      </c>
      <c r="F41" s="66">
        <v>8.8</v>
      </c>
    </row>
    <row r="42" spans="1:6" ht="27.75">
      <c r="A42" s="129" t="s">
        <v>153</v>
      </c>
      <c r="B42" s="59" t="s">
        <v>25</v>
      </c>
      <c r="C42" s="59" t="s">
        <v>21</v>
      </c>
      <c r="D42" s="69" t="s">
        <v>155</v>
      </c>
      <c r="E42" s="58"/>
      <c r="F42" s="63">
        <v>2.1</v>
      </c>
    </row>
    <row r="43" spans="1:6" ht="15">
      <c r="A43" s="70" t="s">
        <v>78</v>
      </c>
      <c r="B43" s="59" t="s">
        <v>25</v>
      </c>
      <c r="C43" s="59" t="s">
        <v>21</v>
      </c>
      <c r="D43" s="68" t="s">
        <v>155</v>
      </c>
      <c r="E43" s="58" t="s">
        <v>48</v>
      </c>
      <c r="F43" s="66">
        <v>2.1</v>
      </c>
    </row>
    <row r="44" spans="1:6" ht="15">
      <c r="A44" s="129" t="s">
        <v>223</v>
      </c>
      <c r="B44" s="59" t="s">
        <v>25</v>
      </c>
      <c r="C44" s="68" t="s">
        <v>21</v>
      </c>
      <c r="D44" s="69" t="s">
        <v>175</v>
      </c>
      <c r="E44" s="58"/>
      <c r="F44" s="63">
        <f>F45</f>
        <v>28</v>
      </c>
    </row>
    <row r="45" spans="1:6" ht="15">
      <c r="A45" s="70" t="s">
        <v>81</v>
      </c>
      <c r="B45" s="59" t="s">
        <v>25</v>
      </c>
      <c r="C45" s="68" t="s">
        <v>21</v>
      </c>
      <c r="D45" s="68" t="s">
        <v>175</v>
      </c>
      <c r="E45" s="58" t="s">
        <v>50</v>
      </c>
      <c r="F45" s="66">
        <v>28</v>
      </c>
    </row>
    <row r="46" spans="1:6" ht="40.5">
      <c r="A46" s="130" t="s">
        <v>154</v>
      </c>
      <c r="B46" s="59" t="s">
        <v>25</v>
      </c>
      <c r="C46" s="68" t="s">
        <v>21</v>
      </c>
      <c r="D46" s="131" t="s">
        <v>156</v>
      </c>
      <c r="E46" s="69"/>
      <c r="F46" s="63">
        <f>F47</f>
        <v>48</v>
      </c>
    </row>
    <row r="47" spans="1:6" ht="27">
      <c r="A47" s="70" t="s">
        <v>77</v>
      </c>
      <c r="B47" s="59" t="s">
        <v>25</v>
      </c>
      <c r="C47" s="68" t="s">
        <v>21</v>
      </c>
      <c r="D47" s="132" t="s">
        <v>156</v>
      </c>
      <c r="E47" s="69" t="s">
        <v>46</v>
      </c>
      <c r="F47" s="66">
        <v>48</v>
      </c>
    </row>
    <row r="48" spans="1:6" ht="15">
      <c r="A48" s="95" t="s">
        <v>176</v>
      </c>
      <c r="B48" s="59" t="s">
        <v>25</v>
      </c>
      <c r="C48" s="69" t="s">
        <v>88</v>
      </c>
      <c r="D48" s="68"/>
      <c r="E48" s="58"/>
      <c r="F48" s="100">
        <f>F49</f>
        <v>202.7</v>
      </c>
    </row>
    <row r="49" spans="1:6" ht="15">
      <c r="A49" s="97" t="s">
        <v>89</v>
      </c>
      <c r="B49" s="59" t="s">
        <v>25</v>
      </c>
      <c r="C49" s="69" t="s">
        <v>14</v>
      </c>
      <c r="D49" s="68"/>
      <c r="E49" s="58"/>
      <c r="F49" s="66">
        <f>F50</f>
        <v>202.7</v>
      </c>
    </row>
    <row r="50" spans="1:6" ht="15">
      <c r="A50" s="128" t="s">
        <v>211</v>
      </c>
      <c r="B50" s="59" t="s">
        <v>25</v>
      </c>
      <c r="C50" s="59" t="s">
        <v>14</v>
      </c>
      <c r="D50" s="59" t="s">
        <v>212</v>
      </c>
      <c r="E50" s="58"/>
      <c r="F50" s="66">
        <f>F51</f>
        <v>202.7</v>
      </c>
    </row>
    <row r="51" spans="1:6" ht="15">
      <c r="A51" s="128" t="s">
        <v>213</v>
      </c>
      <c r="B51" s="59" t="s">
        <v>25</v>
      </c>
      <c r="C51" s="59" t="s">
        <v>14</v>
      </c>
      <c r="D51" s="59" t="s">
        <v>214</v>
      </c>
      <c r="E51" s="68"/>
      <c r="F51" s="66">
        <f>F52</f>
        <v>202.7</v>
      </c>
    </row>
    <row r="52" spans="1:6" ht="27">
      <c r="A52" s="61" t="s">
        <v>118</v>
      </c>
      <c r="B52" s="59" t="s">
        <v>25</v>
      </c>
      <c r="C52" s="59" t="s">
        <v>14</v>
      </c>
      <c r="D52" s="58" t="s">
        <v>119</v>
      </c>
      <c r="E52" s="58"/>
      <c r="F52" s="63">
        <f>SUM(F53:F54)</f>
        <v>202.7</v>
      </c>
    </row>
    <row r="53" spans="1:6" ht="67.5">
      <c r="A53" s="64" t="s">
        <v>76</v>
      </c>
      <c r="B53" s="59" t="s">
        <v>25</v>
      </c>
      <c r="C53" s="59" t="s">
        <v>14</v>
      </c>
      <c r="D53" s="59" t="s">
        <v>119</v>
      </c>
      <c r="E53" s="58" t="s">
        <v>45</v>
      </c>
      <c r="F53" s="66">
        <v>176.2</v>
      </c>
    </row>
    <row r="54" spans="1:6" ht="27">
      <c r="A54" s="70" t="s">
        <v>77</v>
      </c>
      <c r="B54" s="59" t="s">
        <v>25</v>
      </c>
      <c r="C54" s="59" t="s">
        <v>14</v>
      </c>
      <c r="D54" s="59" t="s">
        <v>119</v>
      </c>
      <c r="E54" s="58" t="s">
        <v>46</v>
      </c>
      <c r="F54" s="66">
        <v>26.5</v>
      </c>
    </row>
    <row r="55" spans="1:6" ht="25.5">
      <c r="A55" s="95" t="s">
        <v>120</v>
      </c>
      <c r="B55" s="59" t="s">
        <v>25</v>
      </c>
      <c r="C55" s="58" t="s">
        <v>91</v>
      </c>
      <c r="D55" s="59"/>
      <c r="E55" s="58"/>
      <c r="F55" s="100">
        <f>F56</f>
        <v>94.19999999999999</v>
      </c>
    </row>
    <row r="56" spans="1:6" ht="41.25">
      <c r="A56" s="101" t="s">
        <v>92</v>
      </c>
      <c r="B56" s="59" t="s">
        <v>25</v>
      </c>
      <c r="C56" s="58" t="s">
        <v>26</v>
      </c>
      <c r="D56" s="58"/>
      <c r="E56" s="58"/>
      <c r="F56" s="66">
        <f>F57+F65</f>
        <v>94.19999999999999</v>
      </c>
    </row>
    <row r="57" spans="1:6" ht="94.5">
      <c r="A57" s="61" t="s">
        <v>182</v>
      </c>
      <c r="B57" s="59" t="s">
        <v>25</v>
      </c>
      <c r="C57" s="59" t="s">
        <v>26</v>
      </c>
      <c r="D57" s="58" t="s">
        <v>121</v>
      </c>
      <c r="E57" s="58"/>
      <c r="F57" s="63">
        <f>F58</f>
        <v>43.9</v>
      </c>
    </row>
    <row r="58" spans="1:6" ht="41.25">
      <c r="A58" s="102" t="s">
        <v>224</v>
      </c>
      <c r="B58" s="59" t="s">
        <v>25</v>
      </c>
      <c r="C58" s="59" t="s">
        <v>26</v>
      </c>
      <c r="D58" s="58" t="s">
        <v>122</v>
      </c>
      <c r="E58" s="58"/>
      <c r="F58" s="63">
        <f>F59+F61</f>
        <v>43.9</v>
      </c>
    </row>
    <row r="59" spans="1:6" ht="27.75">
      <c r="A59" s="133" t="s">
        <v>225</v>
      </c>
      <c r="B59" s="59" t="s">
        <v>25</v>
      </c>
      <c r="C59" s="59" t="s">
        <v>26</v>
      </c>
      <c r="D59" s="58" t="s">
        <v>226</v>
      </c>
      <c r="E59" s="58"/>
      <c r="F59" s="63">
        <v>1.1</v>
      </c>
    </row>
    <row r="60" spans="1:6" ht="27">
      <c r="A60" s="70" t="s">
        <v>77</v>
      </c>
      <c r="B60" s="59" t="s">
        <v>25</v>
      </c>
      <c r="C60" s="59" t="s">
        <v>26</v>
      </c>
      <c r="D60" s="59" t="s">
        <v>226</v>
      </c>
      <c r="E60" s="58" t="s">
        <v>46</v>
      </c>
      <c r="F60" s="66">
        <v>1.1</v>
      </c>
    </row>
    <row r="61" spans="1:6" ht="27.75">
      <c r="A61" s="103" t="s">
        <v>123</v>
      </c>
      <c r="B61" s="59" t="s">
        <v>25</v>
      </c>
      <c r="C61" s="59" t="s">
        <v>26</v>
      </c>
      <c r="D61" s="58" t="s">
        <v>124</v>
      </c>
      <c r="E61" s="58"/>
      <c r="F61" s="63">
        <f>F62</f>
        <v>42.8</v>
      </c>
    </row>
    <row r="62" spans="1:6" ht="27">
      <c r="A62" s="70" t="s">
        <v>77</v>
      </c>
      <c r="B62" s="59" t="s">
        <v>25</v>
      </c>
      <c r="C62" s="59" t="s">
        <v>26</v>
      </c>
      <c r="D62" s="59" t="s">
        <v>124</v>
      </c>
      <c r="E62" s="58" t="s">
        <v>46</v>
      </c>
      <c r="F62" s="66">
        <v>42.8</v>
      </c>
    </row>
    <row r="63" spans="1:6" ht="15">
      <c r="A63" s="128" t="s">
        <v>211</v>
      </c>
      <c r="B63" s="59" t="s">
        <v>25</v>
      </c>
      <c r="C63" s="59" t="s">
        <v>26</v>
      </c>
      <c r="D63" s="59" t="s">
        <v>212</v>
      </c>
      <c r="E63" s="58"/>
      <c r="F63" s="66">
        <f>F64</f>
        <v>50.3</v>
      </c>
    </row>
    <row r="64" spans="1:6" ht="15">
      <c r="A64" s="128" t="s">
        <v>213</v>
      </c>
      <c r="B64" s="59" t="s">
        <v>25</v>
      </c>
      <c r="C64" s="59" t="s">
        <v>26</v>
      </c>
      <c r="D64" s="59" t="s">
        <v>214</v>
      </c>
      <c r="E64" s="58"/>
      <c r="F64" s="66">
        <f>F65</f>
        <v>50.3</v>
      </c>
    </row>
    <row r="65" spans="1:6" ht="27.75">
      <c r="A65" s="103" t="s">
        <v>227</v>
      </c>
      <c r="B65" s="59" t="s">
        <v>25</v>
      </c>
      <c r="C65" s="59" t="s">
        <v>26</v>
      </c>
      <c r="D65" s="58" t="s">
        <v>228</v>
      </c>
      <c r="E65" s="58"/>
      <c r="F65" s="63">
        <f>SUM(F66:F67)</f>
        <v>50.3</v>
      </c>
    </row>
    <row r="66" spans="1:6" ht="27">
      <c r="A66" s="70" t="s">
        <v>77</v>
      </c>
      <c r="B66" s="59" t="s">
        <v>25</v>
      </c>
      <c r="C66" s="59" t="s">
        <v>26</v>
      </c>
      <c r="D66" s="59" t="s">
        <v>228</v>
      </c>
      <c r="E66" s="58" t="s">
        <v>46</v>
      </c>
      <c r="F66" s="66">
        <v>49</v>
      </c>
    </row>
    <row r="67" spans="1:6" ht="15">
      <c r="A67" s="70" t="s">
        <v>78</v>
      </c>
      <c r="B67" s="59" t="s">
        <v>25</v>
      </c>
      <c r="C67" s="59" t="s">
        <v>26</v>
      </c>
      <c r="D67" s="59" t="s">
        <v>228</v>
      </c>
      <c r="E67" s="58" t="s">
        <v>48</v>
      </c>
      <c r="F67" s="66">
        <v>1.3</v>
      </c>
    </row>
    <row r="68" spans="1:6" ht="15">
      <c r="A68" s="95" t="s">
        <v>125</v>
      </c>
      <c r="B68" s="59" t="s">
        <v>25</v>
      </c>
      <c r="C68" s="58" t="s">
        <v>94</v>
      </c>
      <c r="D68" s="59"/>
      <c r="E68" s="58"/>
      <c r="F68" s="100">
        <f>F69</f>
        <v>1531.3</v>
      </c>
    </row>
    <row r="69" spans="1:6" ht="15">
      <c r="A69" s="104" t="s">
        <v>126</v>
      </c>
      <c r="B69" s="59" t="s">
        <v>25</v>
      </c>
      <c r="C69" s="58" t="s">
        <v>23</v>
      </c>
      <c r="D69" s="59"/>
      <c r="E69" s="58"/>
      <c r="F69" s="66">
        <f>F70</f>
        <v>1531.3</v>
      </c>
    </row>
    <row r="70" spans="1:6" ht="15">
      <c r="A70" s="128" t="s">
        <v>211</v>
      </c>
      <c r="B70" s="59" t="s">
        <v>25</v>
      </c>
      <c r="C70" s="59" t="s">
        <v>23</v>
      </c>
      <c r="D70" s="59" t="s">
        <v>212</v>
      </c>
      <c r="E70" s="58"/>
      <c r="F70" s="66">
        <f>F71</f>
        <v>1531.3</v>
      </c>
    </row>
    <row r="71" spans="1:6" ht="15">
      <c r="A71" s="128" t="s">
        <v>213</v>
      </c>
      <c r="B71" s="59" t="s">
        <v>25</v>
      </c>
      <c r="C71" s="59" t="s">
        <v>23</v>
      </c>
      <c r="D71" s="59" t="s">
        <v>214</v>
      </c>
      <c r="E71" s="58"/>
      <c r="F71" s="66">
        <f>F72</f>
        <v>1531.3</v>
      </c>
    </row>
    <row r="72" spans="1:6" ht="40.5">
      <c r="A72" s="61" t="s">
        <v>229</v>
      </c>
      <c r="B72" s="59" t="s">
        <v>25</v>
      </c>
      <c r="C72" s="59" t="s">
        <v>23</v>
      </c>
      <c r="D72" s="58" t="s">
        <v>127</v>
      </c>
      <c r="E72" s="58"/>
      <c r="F72" s="63">
        <f>F73</f>
        <v>1531.3</v>
      </c>
    </row>
    <row r="73" spans="1:6" ht="27">
      <c r="A73" s="70" t="s">
        <v>77</v>
      </c>
      <c r="B73" s="59" t="s">
        <v>25</v>
      </c>
      <c r="C73" s="59" t="s">
        <v>23</v>
      </c>
      <c r="D73" s="59" t="s">
        <v>127</v>
      </c>
      <c r="E73" s="58" t="s">
        <v>46</v>
      </c>
      <c r="F73" s="66">
        <v>1531.3</v>
      </c>
    </row>
    <row r="74" spans="1:6" ht="15">
      <c r="A74" s="95" t="s">
        <v>128</v>
      </c>
      <c r="B74" s="59" t="s">
        <v>25</v>
      </c>
      <c r="C74" s="58" t="s">
        <v>97</v>
      </c>
      <c r="D74" s="59"/>
      <c r="E74" s="58"/>
      <c r="F74" s="100">
        <f>+F75+F92+F87</f>
        <v>6433.200000000001</v>
      </c>
    </row>
    <row r="75" spans="1:6" ht="15">
      <c r="A75" s="57" t="s">
        <v>98</v>
      </c>
      <c r="B75" s="59" t="s">
        <v>25</v>
      </c>
      <c r="C75" s="58" t="s">
        <v>15</v>
      </c>
      <c r="D75" s="59"/>
      <c r="E75" s="58"/>
      <c r="F75" s="66">
        <f>F78+F81+F83</f>
        <v>1039.5</v>
      </c>
    </row>
    <row r="76" spans="1:6" ht="15">
      <c r="A76" s="128" t="s">
        <v>211</v>
      </c>
      <c r="B76" s="59" t="s">
        <v>25</v>
      </c>
      <c r="C76" s="59" t="s">
        <v>15</v>
      </c>
      <c r="D76" s="59" t="s">
        <v>212</v>
      </c>
      <c r="E76" s="58"/>
      <c r="F76" s="66">
        <f>F77</f>
        <v>87.2</v>
      </c>
    </row>
    <row r="77" spans="1:6" ht="45" customHeight="1">
      <c r="A77" s="128" t="s">
        <v>213</v>
      </c>
      <c r="B77" s="59" t="s">
        <v>25</v>
      </c>
      <c r="C77" s="59" t="s">
        <v>15</v>
      </c>
      <c r="D77" s="59" t="s">
        <v>214</v>
      </c>
      <c r="E77" s="58"/>
      <c r="F77" s="66">
        <f>F78+F81</f>
        <v>87.2</v>
      </c>
    </row>
    <row r="78" spans="1:6" s="16" customFormat="1" ht="18" customHeight="1">
      <c r="A78" s="61" t="s">
        <v>129</v>
      </c>
      <c r="B78" s="59" t="s">
        <v>25</v>
      </c>
      <c r="C78" s="59" t="s">
        <v>15</v>
      </c>
      <c r="D78" s="58" t="s">
        <v>130</v>
      </c>
      <c r="E78" s="58"/>
      <c r="F78" s="63">
        <f>SUM(F79:F80)</f>
        <v>52.2</v>
      </c>
    </row>
    <row r="79" spans="1:6" s="16" customFormat="1" ht="27">
      <c r="A79" s="70" t="s">
        <v>77</v>
      </c>
      <c r="B79" s="59" t="s">
        <v>25</v>
      </c>
      <c r="C79" s="59" t="s">
        <v>15</v>
      </c>
      <c r="D79" s="59" t="s">
        <v>130</v>
      </c>
      <c r="E79" s="58" t="s">
        <v>46</v>
      </c>
      <c r="F79" s="63">
        <v>49.7</v>
      </c>
    </row>
    <row r="80" spans="1:6" s="16" customFormat="1" ht="15">
      <c r="A80" s="70" t="s">
        <v>78</v>
      </c>
      <c r="B80" s="59" t="s">
        <v>25</v>
      </c>
      <c r="C80" s="59" t="s">
        <v>15</v>
      </c>
      <c r="D80" s="59" t="s">
        <v>130</v>
      </c>
      <c r="E80" s="58" t="s">
        <v>48</v>
      </c>
      <c r="F80" s="66">
        <v>2.5</v>
      </c>
    </row>
    <row r="81" spans="1:6" s="16" customFormat="1" ht="15">
      <c r="A81" s="61" t="s">
        <v>131</v>
      </c>
      <c r="B81" s="59" t="s">
        <v>25</v>
      </c>
      <c r="C81" s="59" t="s">
        <v>15</v>
      </c>
      <c r="D81" s="58" t="s">
        <v>230</v>
      </c>
      <c r="E81" s="58"/>
      <c r="F81" s="63">
        <f>F82</f>
        <v>35</v>
      </c>
    </row>
    <row r="82" spans="1:6" s="16" customFormat="1" ht="27">
      <c r="A82" s="70" t="s">
        <v>77</v>
      </c>
      <c r="B82" s="59" t="s">
        <v>25</v>
      </c>
      <c r="C82" s="59" t="s">
        <v>15</v>
      </c>
      <c r="D82" s="59" t="s">
        <v>230</v>
      </c>
      <c r="E82" s="58" t="s">
        <v>46</v>
      </c>
      <c r="F82" s="66">
        <v>35</v>
      </c>
    </row>
    <row r="83" spans="1:6" s="16" customFormat="1" ht="67.5">
      <c r="A83" s="61" t="s">
        <v>231</v>
      </c>
      <c r="B83" s="59" t="s">
        <v>25</v>
      </c>
      <c r="C83" s="59" t="s">
        <v>15</v>
      </c>
      <c r="D83" s="58" t="s">
        <v>232</v>
      </c>
      <c r="E83" s="58"/>
      <c r="F83" s="66">
        <f>F84</f>
        <v>952.3</v>
      </c>
    </row>
    <row r="84" spans="1:6" s="16" customFormat="1" ht="29.25" customHeight="1">
      <c r="A84" s="102" t="s">
        <v>233</v>
      </c>
      <c r="B84" s="59" t="s">
        <v>25</v>
      </c>
      <c r="C84" s="59" t="s">
        <v>15</v>
      </c>
      <c r="D84" s="58" t="s">
        <v>234</v>
      </c>
      <c r="E84" s="58"/>
      <c r="F84" s="66">
        <f>F85</f>
        <v>952.3</v>
      </c>
    </row>
    <row r="85" spans="1:6" s="16" customFormat="1" ht="27.75" customHeight="1">
      <c r="A85" s="133" t="s">
        <v>235</v>
      </c>
      <c r="B85" s="59" t="s">
        <v>25</v>
      </c>
      <c r="C85" s="59" t="s">
        <v>15</v>
      </c>
      <c r="D85" s="58" t="s">
        <v>236</v>
      </c>
      <c r="E85" s="58"/>
      <c r="F85" s="66">
        <f>F86</f>
        <v>952.3</v>
      </c>
    </row>
    <row r="86" spans="1:6" s="16" customFormat="1" ht="18.75" customHeight="1">
      <c r="A86" s="70" t="s">
        <v>77</v>
      </c>
      <c r="B86" s="59" t="s">
        <v>25</v>
      </c>
      <c r="C86" s="59" t="s">
        <v>15</v>
      </c>
      <c r="D86" s="59" t="s">
        <v>236</v>
      </c>
      <c r="E86" s="58" t="s">
        <v>46</v>
      </c>
      <c r="F86" s="66">
        <v>952.3</v>
      </c>
    </row>
    <row r="87" spans="1:6" s="16" customFormat="1" ht="30" customHeight="1">
      <c r="A87" s="134" t="s">
        <v>99</v>
      </c>
      <c r="B87" s="59" t="s">
        <v>25</v>
      </c>
      <c r="C87" s="58" t="s">
        <v>16</v>
      </c>
      <c r="D87" s="59"/>
      <c r="E87" s="58"/>
      <c r="F87" s="66">
        <f>F88</f>
        <v>5</v>
      </c>
    </row>
    <row r="88" spans="1:6" s="16" customFormat="1" ht="15">
      <c r="A88" s="128" t="s">
        <v>211</v>
      </c>
      <c r="B88" s="59" t="s">
        <v>25</v>
      </c>
      <c r="C88" s="59" t="s">
        <v>16</v>
      </c>
      <c r="D88" s="59" t="s">
        <v>212</v>
      </c>
      <c r="E88" s="58"/>
      <c r="F88" s="66">
        <f>F89</f>
        <v>5</v>
      </c>
    </row>
    <row r="89" spans="1:6" s="16" customFormat="1" ht="15">
      <c r="A89" s="128" t="s">
        <v>213</v>
      </c>
      <c r="B89" s="59" t="s">
        <v>25</v>
      </c>
      <c r="C89" s="59" t="s">
        <v>16</v>
      </c>
      <c r="D89" s="59" t="s">
        <v>214</v>
      </c>
      <c r="E89" s="58"/>
      <c r="F89" s="66">
        <f>F90</f>
        <v>5</v>
      </c>
    </row>
    <row r="90" spans="1:6" s="16" customFormat="1" ht="15">
      <c r="A90" s="67" t="s">
        <v>237</v>
      </c>
      <c r="B90" s="59" t="s">
        <v>25</v>
      </c>
      <c r="C90" s="59" t="s">
        <v>16</v>
      </c>
      <c r="D90" s="58" t="s">
        <v>238</v>
      </c>
      <c r="E90" s="58"/>
      <c r="F90" s="63">
        <f>F91</f>
        <v>5</v>
      </c>
    </row>
    <row r="91" spans="1:6" s="16" customFormat="1" ht="27">
      <c r="A91" s="70" t="s">
        <v>77</v>
      </c>
      <c r="B91" s="59" t="s">
        <v>25</v>
      </c>
      <c r="C91" s="59" t="s">
        <v>16</v>
      </c>
      <c r="D91" s="59" t="s">
        <v>238</v>
      </c>
      <c r="E91" s="58" t="s">
        <v>46</v>
      </c>
      <c r="F91" s="66">
        <v>5</v>
      </c>
    </row>
    <row r="92" spans="1:6" s="16" customFormat="1" ht="18.75" customHeight="1">
      <c r="A92" s="57" t="s">
        <v>100</v>
      </c>
      <c r="B92" s="59" t="s">
        <v>25</v>
      </c>
      <c r="C92" s="58" t="s">
        <v>17</v>
      </c>
      <c r="D92" s="59"/>
      <c r="E92" s="58"/>
      <c r="F92" s="66">
        <f>F93+F100+F101</f>
        <v>5388.700000000001</v>
      </c>
    </row>
    <row r="93" spans="1:6" s="16" customFormat="1" ht="54">
      <c r="A93" s="61" t="s">
        <v>239</v>
      </c>
      <c r="B93" s="59" t="s">
        <v>25</v>
      </c>
      <c r="C93" s="59" t="s">
        <v>17</v>
      </c>
      <c r="D93" s="58" t="s">
        <v>170</v>
      </c>
      <c r="E93" s="58"/>
      <c r="F93" s="66">
        <f>F94</f>
        <v>1494.4</v>
      </c>
    </row>
    <row r="94" spans="1:6" s="16" customFormat="1" ht="27.75">
      <c r="A94" s="102" t="s">
        <v>240</v>
      </c>
      <c r="B94" s="59" t="s">
        <v>25</v>
      </c>
      <c r="C94" s="59" t="s">
        <v>17</v>
      </c>
      <c r="D94" s="58" t="s">
        <v>241</v>
      </c>
      <c r="E94" s="58"/>
      <c r="F94" s="66">
        <f>F95</f>
        <v>1494.4</v>
      </c>
    </row>
    <row r="95" spans="1:6" s="16" customFormat="1" ht="21" customHeight="1">
      <c r="A95" s="103" t="s">
        <v>242</v>
      </c>
      <c r="B95" s="59" t="s">
        <v>25</v>
      </c>
      <c r="C95" s="59" t="s">
        <v>17</v>
      </c>
      <c r="D95" s="58" t="s">
        <v>243</v>
      </c>
      <c r="E95" s="58"/>
      <c r="F95" s="66">
        <f>F96</f>
        <v>1494.4</v>
      </c>
    </row>
    <row r="96" spans="1:6" s="16" customFormat="1" ht="27">
      <c r="A96" s="70" t="s">
        <v>77</v>
      </c>
      <c r="B96" s="59" t="s">
        <v>25</v>
      </c>
      <c r="C96" s="59" t="s">
        <v>17</v>
      </c>
      <c r="D96" s="59" t="s">
        <v>243</v>
      </c>
      <c r="E96" s="58" t="s">
        <v>46</v>
      </c>
      <c r="F96" s="66">
        <v>1494.4</v>
      </c>
    </row>
    <row r="97" spans="1:6" s="16" customFormat="1" ht="15">
      <c r="A97" s="70" t="s">
        <v>244</v>
      </c>
      <c r="B97" s="59"/>
      <c r="C97" s="59"/>
      <c r="D97" s="59"/>
      <c r="E97" s="58"/>
      <c r="F97" s="66">
        <v>1391.3</v>
      </c>
    </row>
    <row r="98" spans="1:6" s="16" customFormat="1" ht="15">
      <c r="A98" s="70" t="s">
        <v>245</v>
      </c>
      <c r="B98" s="59"/>
      <c r="C98" s="59"/>
      <c r="D98" s="59"/>
      <c r="E98" s="58"/>
      <c r="F98" s="66">
        <v>28.4</v>
      </c>
    </row>
    <row r="99" spans="1:6" s="16" customFormat="1" ht="15">
      <c r="A99" s="70" t="s">
        <v>246</v>
      </c>
      <c r="B99" s="59"/>
      <c r="C99" s="59"/>
      <c r="D99" s="59"/>
      <c r="E99" s="58"/>
      <c r="F99" s="66">
        <v>74.7</v>
      </c>
    </row>
    <row r="100" spans="1:6" s="16" customFormat="1" ht="15.75" customHeight="1">
      <c r="A100" s="128" t="s">
        <v>211</v>
      </c>
      <c r="B100" s="59" t="s">
        <v>25</v>
      </c>
      <c r="C100" s="59" t="s">
        <v>17</v>
      </c>
      <c r="D100" s="59" t="s">
        <v>212</v>
      </c>
      <c r="E100" s="58"/>
      <c r="F100" s="66">
        <f>F105</f>
        <v>3260.2000000000003</v>
      </c>
    </row>
    <row r="101" spans="1:6" s="16" customFormat="1" ht="18" customHeight="1">
      <c r="A101" s="135" t="s">
        <v>157</v>
      </c>
      <c r="B101" s="59" t="s">
        <v>25</v>
      </c>
      <c r="C101" s="59" t="s">
        <v>17</v>
      </c>
      <c r="D101" s="58" t="s">
        <v>158</v>
      </c>
      <c r="E101" s="58"/>
      <c r="F101" s="66">
        <f>F102</f>
        <v>634.1</v>
      </c>
    </row>
    <row r="102" spans="1:6" s="16" customFormat="1" ht="18" customHeight="1">
      <c r="A102" s="136" t="s">
        <v>159</v>
      </c>
      <c r="B102" s="59" t="s">
        <v>25</v>
      </c>
      <c r="C102" s="59" t="s">
        <v>17</v>
      </c>
      <c r="D102" s="58" t="s">
        <v>160</v>
      </c>
      <c r="E102" s="58"/>
      <c r="F102" s="66">
        <f>F103</f>
        <v>634.1</v>
      </c>
    </row>
    <row r="103" spans="1:6" s="16" customFormat="1" ht="15">
      <c r="A103" s="103" t="s">
        <v>161</v>
      </c>
      <c r="B103" s="59" t="s">
        <v>25</v>
      </c>
      <c r="C103" s="59" t="s">
        <v>17</v>
      </c>
      <c r="D103" s="58" t="s">
        <v>162</v>
      </c>
      <c r="E103" s="58"/>
      <c r="F103" s="66">
        <f>F104</f>
        <v>634.1</v>
      </c>
    </row>
    <row r="104" spans="1:6" s="16" customFormat="1" ht="27">
      <c r="A104" s="70" t="s">
        <v>77</v>
      </c>
      <c r="B104" s="59" t="s">
        <v>25</v>
      </c>
      <c r="C104" s="59" t="s">
        <v>17</v>
      </c>
      <c r="D104" s="59" t="s">
        <v>162</v>
      </c>
      <c r="E104" s="58" t="s">
        <v>46</v>
      </c>
      <c r="F104" s="66">
        <v>634.1</v>
      </c>
    </row>
    <row r="105" spans="1:6" s="16" customFormat="1" ht="15">
      <c r="A105" s="128" t="s">
        <v>213</v>
      </c>
      <c r="B105" s="59" t="s">
        <v>25</v>
      </c>
      <c r="C105" s="59" t="s">
        <v>17</v>
      </c>
      <c r="D105" s="59" t="s">
        <v>214</v>
      </c>
      <c r="E105" s="58"/>
      <c r="F105" s="66">
        <f>F106+F109+F112</f>
        <v>3260.2000000000003</v>
      </c>
    </row>
    <row r="106" spans="1:6" s="16" customFormat="1" ht="15">
      <c r="A106" s="61" t="s">
        <v>132</v>
      </c>
      <c r="B106" s="59" t="s">
        <v>25</v>
      </c>
      <c r="C106" s="59" t="s">
        <v>17</v>
      </c>
      <c r="D106" s="58" t="s">
        <v>133</v>
      </c>
      <c r="E106" s="58"/>
      <c r="F106" s="63">
        <f>F107+F108</f>
        <v>499.29999999999995</v>
      </c>
    </row>
    <row r="107" spans="1:6" s="16" customFormat="1" ht="27">
      <c r="A107" s="70" t="s">
        <v>77</v>
      </c>
      <c r="B107" s="59" t="s">
        <v>25</v>
      </c>
      <c r="C107" s="59" t="s">
        <v>17</v>
      </c>
      <c r="D107" s="59" t="s">
        <v>133</v>
      </c>
      <c r="E107" s="58" t="s">
        <v>46</v>
      </c>
      <c r="F107" s="66">
        <v>498.9</v>
      </c>
    </row>
    <row r="108" spans="1:6" s="16" customFormat="1" ht="16.5" customHeight="1">
      <c r="A108" s="70" t="s">
        <v>78</v>
      </c>
      <c r="B108" s="59" t="s">
        <v>25</v>
      </c>
      <c r="C108" s="59" t="s">
        <v>17</v>
      </c>
      <c r="D108" s="59" t="s">
        <v>133</v>
      </c>
      <c r="E108" s="58" t="s">
        <v>48</v>
      </c>
      <c r="F108" s="66">
        <v>0.4</v>
      </c>
    </row>
    <row r="109" spans="1:6" s="16" customFormat="1" ht="17.25" customHeight="1">
      <c r="A109" s="61" t="s">
        <v>134</v>
      </c>
      <c r="B109" s="59" t="s">
        <v>25</v>
      </c>
      <c r="C109" s="59" t="s">
        <v>17</v>
      </c>
      <c r="D109" s="58" t="s">
        <v>135</v>
      </c>
      <c r="E109" s="58"/>
      <c r="F109" s="63">
        <f>SUM(F110:F111)</f>
        <v>101.1</v>
      </c>
    </row>
    <row r="110" spans="1:6" s="16" customFormat="1" ht="27">
      <c r="A110" s="70" t="s">
        <v>77</v>
      </c>
      <c r="B110" s="59" t="s">
        <v>25</v>
      </c>
      <c r="C110" s="59" t="s">
        <v>17</v>
      </c>
      <c r="D110" s="59" t="s">
        <v>135</v>
      </c>
      <c r="E110" s="58" t="s">
        <v>46</v>
      </c>
      <c r="F110" s="66">
        <v>25</v>
      </c>
    </row>
    <row r="111" spans="1:6" s="16" customFormat="1" ht="16.5" customHeight="1">
      <c r="A111" s="70" t="s">
        <v>78</v>
      </c>
      <c r="B111" s="59" t="s">
        <v>25</v>
      </c>
      <c r="C111" s="59" t="s">
        <v>17</v>
      </c>
      <c r="D111" s="59" t="s">
        <v>135</v>
      </c>
      <c r="E111" s="58" t="s">
        <v>48</v>
      </c>
      <c r="F111" s="66">
        <v>76.1</v>
      </c>
    </row>
    <row r="112" spans="1:6" s="16" customFormat="1" ht="15">
      <c r="A112" s="61" t="s">
        <v>136</v>
      </c>
      <c r="B112" s="59" t="s">
        <v>25</v>
      </c>
      <c r="C112" s="59" t="s">
        <v>17</v>
      </c>
      <c r="D112" s="58" t="s">
        <v>137</v>
      </c>
      <c r="E112" s="58"/>
      <c r="F112" s="63">
        <f>SUM(F113:F115)</f>
        <v>2659.8</v>
      </c>
    </row>
    <row r="113" spans="1:6" s="16" customFormat="1" ht="27">
      <c r="A113" s="70" t="s">
        <v>77</v>
      </c>
      <c r="B113" s="59" t="s">
        <v>25</v>
      </c>
      <c r="C113" s="59" t="s">
        <v>17</v>
      </c>
      <c r="D113" s="59" t="s">
        <v>137</v>
      </c>
      <c r="E113" s="58" t="s">
        <v>46</v>
      </c>
      <c r="F113" s="66">
        <v>2025.4</v>
      </c>
    </row>
    <row r="114" spans="1:6" s="16" customFormat="1" ht="27">
      <c r="A114" s="70" t="s">
        <v>178</v>
      </c>
      <c r="B114" s="59" t="s">
        <v>25</v>
      </c>
      <c r="C114" s="59" t="s">
        <v>17</v>
      </c>
      <c r="D114" s="59" t="s">
        <v>137</v>
      </c>
      <c r="E114" s="58" t="s">
        <v>177</v>
      </c>
      <c r="F114" s="66">
        <v>595.2</v>
      </c>
    </row>
    <row r="115" spans="1:6" s="16" customFormat="1" ht="16.5" customHeight="1">
      <c r="A115" s="70" t="s">
        <v>78</v>
      </c>
      <c r="B115" s="59" t="s">
        <v>25</v>
      </c>
      <c r="C115" s="59" t="s">
        <v>17</v>
      </c>
      <c r="D115" s="59" t="s">
        <v>137</v>
      </c>
      <c r="E115" s="58" t="s">
        <v>48</v>
      </c>
      <c r="F115" s="66">
        <v>39.2</v>
      </c>
    </row>
    <row r="116" spans="1:6" s="16" customFormat="1" ht="15">
      <c r="A116" s="95" t="s">
        <v>138</v>
      </c>
      <c r="B116" s="59" t="s">
        <v>25</v>
      </c>
      <c r="C116" s="58" t="s">
        <v>102</v>
      </c>
      <c r="D116" s="59"/>
      <c r="E116" s="58"/>
      <c r="F116" s="100">
        <f>F117+F133</f>
        <v>3731.9</v>
      </c>
    </row>
    <row r="117" spans="1:6" s="16" customFormat="1" ht="15">
      <c r="A117" s="104" t="s">
        <v>139</v>
      </c>
      <c r="B117" s="59" t="s">
        <v>25</v>
      </c>
      <c r="C117" s="58" t="s">
        <v>18</v>
      </c>
      <c r="D117" s="59"/>
      <c r="E117" s="58"/>
      <c r="F117" s="66">
        <f>F118+F128</f>
        <v>2921.6</v>
      </c>
    </row>
    <row r="118" spans="1:6" s="16" customFormat="1" ht="41.25">
      <c r="A118" s="105" t="s">
        <v>179</v>
      </c>
      <c r="B118" s="59" t="s">
        <v>25</v>
      </c>
      <c r="C118" s="59" t="s">
        <v>18</v>
      </c>
      <c r="D118" s="58" t="s">
        <v>168</v>
      </c>
      <c r="E118" s="58"/>
      <c r="F118" s="66">
        <f>F119</f>
        <v>2895.4</v>
      </c>
    </row>
    <row r="119" spans="1:6" s="16" customFormat="1" ht="27.75">
      <c r="A119" s="106" t="s">
        <v>140</v>
      </c>
      <c r="B119" s="59" t="s">
        <v>25</v>
      </c>
      <c r="C119" s="59" t="s">
        <v>18</v>
      </c>
      <c r="D119" s="58" t="s">
        <v>169</v>
      </c>
      <c r="E119" s="58"/>
      <c r="F119" s="66">
        <f>F120+F122</f>
        <v>2895.4</v>
      </c>
    </row>
    <row r="120" spans="1:6" s="16" customFormat="1" ht="40.5">
      <c r="A120" s="61" t="s">
        <v>141</v>
      </c>
      <c r="B120" s="59" t="s">
        <v>25</v>
      </c>
      <c r="C120" s="59" t="s">
        <v>18</v>
      </c>
      <c r="D120" s="58" t="s">
        <v>163</v>
      </c>
      <c r="E120" s="58"/>
      <c r="F120" s="63">
        <v>2349</v>
      </c>
    </row>
    <row r="121" spans="1:6" s="16" customFormat="1" ht="16.5" customHeight="1">
      <c r="A121" s="70" t="s">
        <v>80</v>
      </c>
      <c r="B121" s="59" t="s">
        <v>25</v>
      </c>
      <c r="C121" s="59" t="s">
        <v>18</v>
      </c>
      <c r="D121" s="59" t="s">
        <v>163</v>
      </c>
      <c r="E121" s="58" t="s">
        <v>49</v>
      </c>
      <c r="F121" s="66">
        <v>2599</v>
      </c>
    </row>
    <row r="122" spans="1:6" s="16" customFormat="1" ht="54">
      <c r="A122" s="71" t="s">
        <v>142</v>
      </c>
      <c r="B122" s="65" t="s">
        <v>25</v>
      </c>
      <c r="C122" s="65" t="s">
        <v>18</v>
      </c>
      <c r="D122" s="62" t="s">
        <v>164</v>
      </c>
      <c r="E122" s="62"/>
      <c r="F122" s="137">
        <f>F123</f>
        <v>546.4</v>
      </c>
    </row>
    <row r="123" spans="1:6" s="16" customFormat="1" ht="27">
      <c r="A123" s="70" t="s">
        <v>80</v>
      </c>
      <c r="B123" s="65" t="s">
        <v>25</v>
      </c>
      <c r="C123" s="65" t="s">
        <v>18</v>
      </c>
      <c r="D123" s="65" t="s">
        <v>164</v>
      </c>
      <c r="E123" s="62">
        <v>600</v>
      </c>
      <c r="F123" s="107">
        <f>F124+F125</f>
        <v>546.4</v>
      </c>
    </row>
    <row r="124" spans="1:6" s="16" customFormat="1" ht="15">
      <c r="A124" s="138" t="s">
        <v>245</v>
      </c>
      <c r="B124" s="65"/>
      <c r="C124" s="65"/>
      <c r="D124" s="65"/>
      <c r="E124" s="62"/>
      <c r="F124" s="107">
        <v>519.1</v>
      </c>
    </row>
    <row r="125" spans="1:6" s="16" customFormat="1" ht="15">
      <c r="A125" s="138" t="s">
        <v>246</v>
      </c>
      <c r="B125" s="65"/>
      <c r="C125" s="65"/>
      <c r="D125" s="65"/>
      <c r="E125" s="62"/>
      <c r="F125" s="107">
        <v>27.3</v>
      </c>
    </row>
    <row r="126" spans="1:6" s="16" customFormat="1" ht="15">
      <c r="A126" s="128" t="s">
        <v>211</v>
      </c>
      <c r="B126" s="59" t="s">
        <v>25</v>
      </c>
      <c r="C126" s="59" t="s">
        <v>18</v>
      </c>
      <c r="D126" s="68" t="s">
        <v>212</v>
      </c>
      <c r="E126" s="58"/>
      <c r="F126" s="139">
        <f>F127</f>
        <v>26.2</v>
      </c>
    </row>
    <row r="127" spans="1:6" s="16" customFormat="1" ht="15">
      <c r="A127" s="128" t="s">
        <v>213</v>
      </c>
      <c r="B127" s="59" t="s">
        <v>25</v>
      </c>
      <c r="C127" s="59" t="s">
        <v>18</v>
      </c>
      <c r="D127" s="68" t="s">
        <v>214</v>
      </c>
      <c r="E127" s="58"/>
      <c r="F127" s="139">
        <f>F128</f>
        <v>26.2</v>
      </c>
    </row>
    <row r="128" spans="1:6" s="16" customFormat="1" ht="81">
      <c r="A128" s="141" t="s">
        <v>247</v>
      </c>
      <c r="B128" s="59" t="s">
        <v>25</v>
      </c>
      <c r="C128" s="59" t="s">
        <v>18</v>
      </c>
      <c r="D128" s="69" t="s">
        <v>143</v>
      </c>
      <c r="E128" s="58"/>
      <c r="F128" s="142">
        <f>F129</f>
        <v>26.2</v>
      </c>
    </row>
    <row r="129" spans="1:6" s="16" customFormat="1" ht="67.5">
      <c r="A129" s="64" t="s">
        <v>76</v>
      </c>
      <c r="B129" s="59" t="s">
        <v>25</v>
      </c>
      <c r="C129" s="59" t="s">
        <v>18</v>
      </c>
      <c r="D129" s="68" t="s">
        <v>143</v>
      </c>
      <c r="E129" s="58" t="s">
        <v>45</v>
      </c>
      <c r="F129" s="107">
        <v>26.2</v>
      </c>
    </row>
    <row r="130" spans="1:6" s="16" customFormat="1" ht="15">
      <c r="A130" s="104" t="s">
        <v>144</v>
      </c>
      <c r="B130" s="59" t="s">
        <v>25</v>
      </c>
      <c r="C130" s="58" t="s">
        <v>24</v>
      </c>
      <c r="D130" s="68"/>
      <c r="E130" s="58"/>
      <c r="F130" s="72">
        <f>F131</f>
        <v>810.3000000000001</v>
      </c>
    </row>
    <row r="131" spans="1:6" s="16" customFormat="1" ht="15">
      <c r="A131" s="128" t="s">
        <v>211</v>
      </c>
      <c r="B131" s="59" t="s">
        <v>25</v>
      </c>
      <c r="C131" s="59" t="s">
        <v>24</v>
      </c>
      <c r="D131" s="59" t="s">
        <v>212</v>
      </c>
      <c r="E131" s="58"/>
      <c r="F131" s="72">
        <f>F132</f>
        <v>810.3000000000001</v>
      </c>
    </row>
    <row r="132" spans="1:6" s="16" customFormat="1" ht="15">
      <c r="A132" s="128" t="s">
        <v>213</v>
      </c>
      <c r="B132" s="59" t="s">
        <v>25</v>
      </c>
      <c r="C132" s="59" t="s">
        <v>24</v>
      </c>
      <c r="D132" s="59" t="s">
        <v>214</v>
      </c>
      <c r="E132" s="58"/>
      <c r="F132" s="72">
        <f>F133</f>
        <v>810.3000000000001</v>
      </c>
    </row>
    <row r="133" spans="1:6" s="16" customFormat="1" ht="27">
      <c r="A133" s="61" t="s">
        <v>248</v>
      </c>
      <c r="B133" s="59" t="s">
        <v>25</v>
      </c>
      <c r="C133" s="59" t="s">
        <v>24</v>
      </c>
      <c r="D133" s="58" t="s">
        <v>145</v>
      </c>
      <c r="E133" s="58"/>
      <c r="F133" s="143">
        <f>SUM(F134:F135)</f>
        <v>810.3000000000001</v>
      </c>
    </row>
    <row r="134" spans="1:6" s="16" customFormat="1" ht="67.5">
      <c r="A134" s="64" t="s">
        <v>76</v>
      </c>
      <c r="B134" s="59" t="s">
        <v>25</v>
      </c>
      <c r="C134" s="59" t="s">
        <v>24</v>
      </c>
      <c r="D134" s="59" t="s">
        <v>145</v>
      </c>
      <c r="E134" s="58" t="s">
        <v>45</v>
      </c>
      <c r="F134" s="107">
        <v>741.2</v>
      </c>
    </row>
    <row r="135" spans="1:6" s="16" customFormat="1" ht="27">
      <c r="A135" s="70" t="s">
        <v>77</v>
      </c>
      <c r="B135" s="59" t="s">
        <v>25</v>
      </c>
      <c r="C135" s="59" t="s">
        <v>24</v>
      </c>
      <c r="D135" s="59" t="s">
        <v>145</v>
      </c>
      <c r="E135" s="58" t="s">
        <v>46</v>
      </c>
      <c r="F135" s="144">
        <v>69.1</v>
      </c>
    </row>
    <row r="136" spans="1:6" s="16" customFormat="1" ht="15">
      <c r="A136" s="95" t="s">
        <v>146</v>
      </c>
      <c r="B136" s="59" t="s">
        <v>25</v>
      </c>
      <c r="C136" s="58" t="s">
        <v>147</v>
      </c>
      <c r="D136" s="59"/>
      <c r="E136" s="58"/>
      <c r="F136" s="108">
        <v>72</v>
      </c>
    </row>
    <row r="137" spans="1:6" s="16" customFormat="1" ht="15">
      <c r="A137" s="104" t="s">
        <v>106</v>
      </c>
      <c r="B137" s="59" t="s">
        <v>25</v>
      </c>
      <c r="C137" s="58" t="s">
        <v>51</v>
      </c>
      <c r="D137" s="59"/>
      <c r="E137" s="58"/>
      <c r="F137" s="72">
        <v>72</v>
      </c>
    </row>
    <row r="138" spans="1:6" s="16" customFormat="1" ht="15">
      <c r="A138" s="128" t="s">
        <v>211</v>
      </c>
      <c r="B138" s="59" t="s">
        <v>25</v>
      </c>
      <c r="C138" s="59" t="s">
        <v>51</v>
      </c>
      <c r="D138" s="68" t="s">
        <v>212</v>
      </c>
      <c r="E138" s="58"/>
      <c r="F138" s="72">
        <v>72</v>
      </c>
    </row>
    <row r="139" spans="1:6" s="16" customFormat="1" ht="15">
      <c r="A139" s="128" t="s">
        <v>213</v>
      </c>
      <c r="B139" s="59" t="s">
        <v>25</v>
      </c>
      <c r="C139" s="59" t="s">
        <v>51</v>
      </c>
      <c r="D139" s="68" t="s">
        <v>214</v>
      </c>
      <c r="E139" s="58"/>
      <c r="F139" s="72">
        <v>72</v>
      </c>
    </row>
    <row r="140" spans="1:6" s="16" customFormat="1" ht="27">
      <c r="A140" s="61" t="s">
        <v>166</v>
      </c>
      <c r="B140" s="59" t="s">
        <v>25</v>
      </c>
      <c r="C140" s="59" t="s">
        <v>51</v>
      </c>
      <c r="D140" s="69" t="s">
        <v>165</v>
      </c>
      <c r="E140" s="58"/>
      <c r="F140" s="73">
        <v>72</v>
      </c>
    </row>
    <row r="141" spans="1:6" s="16" customFormat="1" ht="15">
      <c r="A141" s="70" t="s">
        <v>81</v>
      </c>
      <c r="B141" s="59" t="s">
        <v>25</v>
      </c>
      <c r="C141" s="59" t="s">
        <v>51</v>
      </c>
      <c r="D141" s="68" t="s">
        <v>165</v>
      </c>
      <c r="E141" s="58" t="s">
        <v>50</v>
      </c>
      <c r="F141" s="72">
        <v>72</v>
      </c>
    </row>
    <row r="142" spans="1:6" s="16" customFormat="1" ht="15">
      <c r="A142" s="95" t="s">
        <v>148</v>
      </c>
      <c r="B142" s="59" t="s">
        <v>25</v>
      </c>
      <c r="C142" s="58" t="s">
        <v>108</v>
      </c>
      <c r="D142" s="68"/>
      <c r="E142" s="58"/>
      <c r="F142" s="145">
        <f>F143+F149</f>
        <v>917.9000000000001</v>
      </c>
    </row>
    <row r="143" spans="1:6" s="16" customFormat="1" ht="15">
      <c r="A143" s="104" t="s">
        <v>109</v>
      </c>
      <c r="B143" s="59" t="s">
        <v>25</v>
      </c>
      <c r="C143" s="58" t="s">
        <v>22</v>
      </c>
      <c r="D143" s="68"/>
      <c r="E143" s="58"/>
      <c r="F143" s="139">
        <f>F144</f>
        <v>616.7</v>
      </c>
    </row>
    <row r="144" spans="1:6" s="16" customFormat="1" ht="15">
      <c r="A144" s="128" t="s">
        <v>211</v>
      </c>
      <c r="B144" s="59" t="s">
        <v>25</v>
      </c>
      <c r="C144" s="59" t="s">
        <v>22</v>
      </c>
      <c r="D144" s="68" t="s">
        <v>212</v>
      </c>
      <c r="E144" s="58"/>
      <c r="F144" s="139">
        <f>F145</f>
        <v>616.7</v>
      </c>
    </row>
    <row r="145" spans="1:6" s="16" customFormat="1" ht="15">
      <c r="A145" s="128" t="s">
        <v>213</v>
      </c>
      <c r="B145" s="59" t="s">
        <v>25</v>
      </c>
      <c r="C145" s="59" t="s">
        <v>22</v>
      </c>
      <c r="D145" s="68" t="s">
        <v>214</v>
      </c>
      <c r="E145" s="58"/>
      <c r="F145" s="139">
        <f>F146</f>
        <v>616.7</v>
      </c>
    </row>
    <row r="146" spans="1:6" s="16" customFormat="1" ht="27">
      <c r="A146" s="74" t="s">
        <v>149</v>
      </c>
      <c r="B146" s="59" t="s">
        <v>25</v>
      </c>
      <c r="C146" s="59" t="s">
        <v>22</v>
      </c>
      <c r="D146" s="69" t="s">
        <v>150</v>
      </c>
      <c r="E146" s="58"/>
      <c r="F146" s="140">
        <f>SUM(F147:F148)</f>
        <v>616.7</v>
      </c>
    </row>
    <row r="147" spans="1:6" s="16" customFormat="1" ht="27">
      <c r="A147" s="70" t="s">
        <v>77</v>
      </c>
      <c r="B147" s="59" t="s">
        <v>25</v>
      </c>
      <c r="C147" s="59" t="s">
        <v>22</v>
      </c>
      <c r="D147" s="68" t="s">
        <v>150</v>
      </c>
      <c r="E147" s="58" t="s">
        <v>46</v>
      </c>
      <c r="F147" s="139">
        <v>411</v>
      </c>
    </row>
    <row r="148" spans="1:6" s="16" customFormat="1" ht="15">
      <c r="A148" s="70" t="s">
        <v>78</v>
      </c>
      <c r="B148" s="59" t="s">
        <v>25</v>
      </c>
      <c r="C148" s="59" t="s">
        <v>22</v>
      </c>
      <c r="D148" s="68" t="s">
        <v>150</v>
      </c>
      <c r="E148" s="58" t="s">
        <v>48</v>
      </c>
      <c r="F148" s="139">
        <v>205.7</v>
      </c>
    </row>
    <row r="149" spans="1:6" s="16" customFormat="1" ht="15">
      <c r="A149" s="134" t="s">
        <v>181</v>
      </c>
      <c r="B149" s="59" t="s">
        <v>25</v>
      </c>
      <c r="C149" s="58" t="s">
        <v>180</v>
      </c>
      <c r="D149" s="68"/>
      <c r="E149" s="58"/>
      <c r="F149" s="139">
        <f>F150</f>
        <v>301.2</v>
      </c>
    </row>
    <row r="150" spans="1:6" s="16" customFormat="1" ht="54">
      <c r="A150" s="61" t="s">
        <v>249</v>
      </c>
      <c r="B150" s="59" t="s">
        <v>25</v>
      </c>
      <c r="C150" s="59" t="s">
        <v>180</v>
      </c>
      <c r="D150" s="58" t="s">
        <v>250</v>
      </c>
      <c r="E150" s="58"/>
      <c r="F150" s="139">
        <f>F151</f>
        <v>301.2</v>
      </c>
    </row>
    <row r="151" spans="1:6" s="16" customFormat="1" ht="27">
      <c r="A151" s="146" t="s">
        <v>251</v>
      </c>
      <c r="B151" s="59" t="s">
        <v>25</v>
      </c>
      <c r="C151" s="59" t="s">
        <v>180</v>
      </c>
      <c r="D151" s="69" t="s">
        <v>252</v>
      </c>
      <c r="E151" s="58"/>
      <c r="F151" s="139">
        <f>F152</f>
        <v>301.2</v>
      </c>
    </row>
    <row r="152" spans="1:6" s="16" customFormat="1" ht="15">
      <c r="A152" s="147" t="s">
        <v>253</v>
      </c>
      <c r="B152" s="59" t="s">
        <v>25</v>
      </c>
      <c r="C152" s="59" t="s">
        <v>180</v>
      </c>
      <c r="D152" s="69" t="s">
        <v>254</v>
      </c>
      <c r="E152" s="58"/>
      <c r="F152" s="139">
        <f>F153</f>
        <v>301.2</v>
      </c>
    </row>
    <row r="153" spans="1:6" s="16" customFormat="1" ht="27">
      <c r="A153" s="70" t="s">
        <v>77</v>
      </c>
      <c r="B153" s="59" t="s">
        <v>25</v>
      </c>
      <c r="C153" s="59" t="s">
        <v>180</v>
      </c>
      <c r="D153" s="68" t="s">
        <v>254</v>
      </c>
      <c r="E153" s="58" t="s">
        <v>46</v>
      </c>
      <c r="F153" s="139">
        <v>301.2</v>
      </c>
    </row>
    <row r="154" spans="1:6" s="16" customFormat="1" ht="15">
      <c r="A154" s="75" t="s">
        <v>0</v>
      </c>
      <c r="B154" s="59"/>
      <c r="C154" s="59"/>
      <c r="D154" s="59"/>
      <c r="E154" s="58"/>
      <c r="F154" s="60">
        <f>F13</f>
        <v>17111</v>
      </c>
    </row>
  </sheetData>
  <sheetProtection/>
  <mergeCells count="9">
    <mergeCell ref="F10:F11"/>
    <mergeCell ref="A10:A11"/>
    <mergeCell ref="B10:E10"/>
    <mergeCell ref="D1:F1"/>
    <mergeCell ref="D2:F2"/>
    <mergeCell ref="D3:F3"/>
    <mergeCell ref="D4:F4"/>
    <mergeCell ref="A7:F7"/>
    <mergeCell ref="A8:F8"/>
  </mergeCells>
  <printOptions/>
  <pageMargins left="0.63" right="0.19" top="0.5905511811023623" bottom="0.5905511811023623" header="0.3937007874015748" footer="0.3937007874015748"/>
  <pageSetup fitToHeight="200" fitToWidth="1" horizontalDpi="600" verticalDpi="600" orientation="portrait" paperSize="9" scale="94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view="pageBreakPreview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73.25390625" style="23" customWidth="1"/>
    <col min="2" max="2" width="8.75390625" style="23" customWidth="1"/>
    <col min="3" max="3" width="14.625" style="23" customWidth="1"/>
    <col min="4" max="16384" width="9.125" style="23" customWidth="1"/>
  </cols>
  <sheetData>
    <row r="1" spans="1:3" s="18" customFormat="1" ht="15.75">
      <c r="A1" s="17"/>
      <c r="B1" s="199" t="s">
        <v>36</v>
      </c>
      <c r="C1" s="190"/>
    </row>
    <row r="2" spans="1:3" s="18" customFormat="1" ht="10.5" customHeight="1">
      <c r="A2" s="17"/>
      <c r="B2" s="199" t="s">
        <v>37</v>
      </c>
      <c r="C2" s="190"/>
    </row>
    <row r="3" spans="1:3" s="18" customFormat="1" ht="9.75" customHeight="1">
      <c r="A3" s="19"/>
      <c r="B3" s="199" t="s">
        <v>38</v>
      </c>
      <c r="C3" s="190"/>
    </row>
    <row r="4" spans="1:3" s="18" customFormat="1" ht="13.5" customHeight="1">
      <c r="A4" s="17"/>
      <c r="B4" s="199" t="s">
        <v>271</v>
      </c>
      <c r="C4" s="190"/>
    </row>
    <row r="5" spans="1:2" s="18" customFormat="1" ht="15.75">
      <c r="A5" s="19"/>
      <c r="B5" s="19"/>
    </row>
    <row r="6" spans="1:3" s="18" customFormat="1" ht="15.75">
      <c r="A6" s="198" t="s">
        <v>267</v>
      </c>
      <c r="B6" s="198"/>
      <c r="C6" s="198"/>
    </row>
    <row r="7" spans="1:3" s="18" customFormat="1" ht="12" customHeight="1">
      <c r="A7" s="191" t="s">
        <v>82</v>
      </c>
      <c r="B7" s="191"/>
      <c r="C7" s="191"/>
    </row>
    <row r="8" spans="1:3" s="18" customFormat="1" ht="14.25" customHeight="1">
      <c r="A8" s="195" t="s">
        <v>268</v>
      </c>
      <c r="B8" s="195"/>
      <c r="C8" s="190"/>
    </row>
    <row r="9" spans="1:3" s="18" customFormat="1" ht="15">
      <c r="A9" s="20"/>
      <c r="B9" s="21"/>
      <c r="C9" s="22" t="s">
        <v>39</v>
      </c>
    </row>
    <row r="10" spans="1:3" s="18" customFormat="1" ht="14.25" customHeight="1">
      <c r="A10" s="200" t="s">
        <v>19</v>
      </c>
      <c r="B10" s="196" t="s">
        <v>41</v>
      </c>
      <c r="C10" s="193" t="s">
        <v>261</v>
      </c>
    </row>
    <row r="11" spans="1:3" s="18" customFormat="1" ht="15">
      <c r="A11" s="201"/>
      <c r="B11" s="197"/>
      <c r="C11" s="194"/>
    </row>
    <row r="12" spans="1:3" ht="15.75">
      <c r="A12" s="79" t="s">
        <v>83</v>
      </c>
      <c r="B12" s="80" t="s">
        <v>84</v>
      </c>
      <c r="C12" s="81">
        <f>C13+C14</f>
        <v>4127.8</v>
      </c>
    </row>
    <row r="13" spans="1:3" ht="45" customHeight="1">
      <c r="A13" s="41" t="s">
        <v>85</v>
      </c>
      <c r="B13" s="82" t="s">
        <v>13</v>
      </c>
      <c r="C13" s="49">
        <v>1648.2</v>
      </c>
    </row>
    <row r="14" spans="1:3" ht="15.75">
      <c r="A14" s="41" t="s">
        <v>86</v>
      </c>
      <c r="B14" s="82" t="s">
        <v>21</v>
      </c>
      <c r="C14" s="49">
        <v>2479.6</v>
      </c>
    </row>
    <row r="15" spans="1:3" ht="15.75">
      <c r="A15" s="79" t="s">
        <v>87</v>
      </c>
      <c r="B15" s="80" t="s">
        <v>88</v>
      </c>
      <c r="C15" s="54">
        <f>C16</f>
        <v>202.7</v>
      </c>
    </row>
    <row r="16" spans="1:3" ht="15.75">
      <c r="A16" s="41" t="s">
        <v>89</v>
      </c>
      <c r="B16" s="82" t="s">
        <v>14</v>
      </c>
      <c r="C16" s="49">
        <v>202.7</v>
      </c>
    </row>
    <row r="17" spans="1:3" ht="18.75" customHeight="1">
      <c r="A17" s="79" t="s">
        <v>90</v>
      </c>
      <c r="B17" s="80" t="s">
        <v>91</v>
      </c>
      <c r="C17" s="54">
        <f>C18</f>
        <v>94.2</v>
      </c>
    </row>
    <row r="18" spans="1:3" ht="30.75" customHeight="1">
      <c r="A18" s="41" t="s">
        <v>151</v>
      </c>
      <c r="B18" s="82" t="s">
        <v>26</v>
      </c>
      <c r="C18" s="49">
        <v>94.2</v>
      </c>
    </row>
    <row r="19" spans="1:3" ht="15.75">
      <c r="A19" s="79" t="s">
        <v>93</v>
      </c>
      <c r="B19" s="80" t="s">
        <v>94</v>
      </c>
      <c r="C19" s="54">
        <f>C20</f>
        <v>1531.3</v>
      </c>
    </row>
    <row r="20" spans="1:3" ht="15.75">
      <c r="A20" s="83" t="s">
        <v>95</v>
      </c>
      <c r="B20" s="84" t="s">
        <v>23</v>
      </c>
      <c r="C20" s="85">
        <v>1531.3</v>
      </c>
    </row>
    <row r="21" spans="1:3" ht="15.75">
      <c r="A21" s="79" t="s">
        <v>96</v>
      </c>
      <c r="B21" s="80" t="s">
        <v>97</v>
      </c>
      <c r="C21" s="54">
        <f>C22+C23+C24</f>
        <v>6433.2</v>
      </c>
    </row>
    <row r="22" spans="1:3" ht="15.75">
      <c r="A22" s="41" t="s">
        <v>98</v>
      </c>
      <c r="B22" s="82" t="s">
        <v>15</v>
      </c>
      <c r="C22" s="49">
        <v>1039.5</v>
      </c>
    </row>
    <row r="23" spans="1:3" ht="17.25" customHeight="1">
      <c r="A23" s="41" t="s">
        <v>99</v>
      </c>
      <c r="B23" s="82" t="s">
        <v>16</v>
      </c>
      <c r="C23" s="49">
        <v>5</v>
      </c>
    </row>
    <row r="24" spans="1:3" s="24" customFormat="1" ht="18" customHeight="1">
      <c r="A24" s="41" t="s">
        <v>100</v>
      </c>
      <c r="B24" s="82" t="s">
        <v>17</v>
      </c>
      <c r="C24" s="49">
        <v>5388.7</v>
      </c>
    </row>
    <row r="25" spans="1:3" s="24" customFormat="1" ht="19.5" customHeight="1">
      <c r="A25" s="79" t="s">
        <v>101</v>
      </c>
      <c r="B25" s="80" t="s">
        <v>102</v>
      </c>
      <c r="C25" s="54">
        <f>C26+C27</f>
        <v>3731.8999999999996</v>
      </c>
    </row>
    <row r="26" spans="1:3" s="24" customFormat="1" ht="15.75">
      <c r="A26" s="41" t="s">
        <v>103</v>
      </c>
      <c r="B26" s="82" t="s">
        <v>18</v>
      </c>
      <c r="C26" s="49">
        <v>2921.6</v>
      </c>
    </row>
    <row r="27" spans="1:3" s="24" customFormat="1" ht="15.75">
      <c r="A27" s="41" t="s">
        <v>104</v>
      </c>
      <c r="B27" s="82" t="s">
        <v>24</v>
      </c>
      <c r="C27" s="49">
        <v>810.3</v>
      </c>
    </row>
    <row r="28" spans="1:3" s="24" customFormat="1" ht="15.75">
      <c r="A28" s="79" t="s">
        <v>105</v>
      </c>
      <c r="B28" s="80">
        <v>1000</v>
      </c>
      <c r="C28" s="54">
        <f>C29</f>
        <v>72</v>
      </c>
    </row>
    <row r="29" spans="1:3" s="24" customFormat="1" ht="15.75">
      <c r="A29" s="41" t="s">
        <v>106</v>
      </c>
      <c r="B29" s="82" t="s">
        <v>51</v>
      </c>
      <c r="C29" s="49">
        <v>72</v>
      </c>
    </row>
    <row r="30" spans="1:3" s="24" customFormat="1" ht="15.75">
      <c r="A30" s="79" t="s">
        <v>107</v>
      </c>
      <c r="B30" s="80" t="s">
        <v>108</v>
      </c>
      <c r="C30" s="54">
        <f>C31+C32</f>
        <v>917.9000000000001</v>
      </c>
    </row>
    <row r="31" spans="1:3" s="24" customFormat="1" ht="15.75">
      <c r="A31" s="41" t="s">
        <v>109</v>
      </c>
      <c r="B31" s="82" t="s">
        <v>22</v>
      </c>
      <c r="C31" s="49">
        <v>616.7</v>
      </c>
    </row>
    <row r="32" spans="1:3" s="24" customFormat="1" ht="15.75">
      <c r="A32" s="41" t="s">
        <v>181</v>
      </c>
      <c r="B32" s="82" t="s">
        <v>180</v>
      </c>
      <c r="C32" s="49">
        <v>301.2</v>
      </c>
    </row>
    <row r="33" spans="1:3" s="24" customFormat="1" ht="15.75">
      <c r="A33" s="79" t="s">
        <v>110</v>
      </c>
      <c r="B33" s="80">
        <v>9600</v>
      </c>
      <c r="C33" s="54">
        <f>C12+C15+C17+C19+C21+C25+C28+C30</f>
        <v>17111</v>
      </c>
    </row>
  </sheetData>
  <sheetProtection/>
  <mergeCells count="10">
    <mergeCell ref="C10:C11"/>
    <mergeCell ref="A8:C8"/>
    <mergeCell ref="B10:B11"/>
    <mergeCell ref="A6:C6"/>
    <mergeCell ref="B1:C1"/>
    <mergeCell ref="B2:C2"/>
    <mergeCell ref="B3:C3"/>
    <mergeCell ref="B4:C4"/>
    <mergeCell ref="A10:A11"/>
    <mergeCell ref="A7:C7"/>
  </mergeCells>
  <printOptions/>
  <pageMargins left="0.77" right="0.23" top="0.5905511811023623" bottom="0.5905511811023623" header="0.3937007874015748" footer="0.3937007874015748"/>
  <pageSetup fitToHeight="200" horizontalDpi="600" verticalDpi="600" orientation="portrait" paperSize="9" scale="90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29.625" style="0" customWidth="1"/>
    <col min="2" max="2" width="43.75390625" style="0" customWidth="1"/>
    <col min="3" max="3" width="17.00390625" style="0" customWidth="1"/>
    <col min="4" max="4" width="0.2421875" style="0" customWidth="1"/>
  </cols>
  <sheetData>
    <row r="1" spans="2:3" ht="12.75">
      <c r="B1" s="202" t="s">
        <v>262</v>
      </c>
      <c r="C1" s="202"/>
    </row>
    <row r="2" spans="2:4" ht="12.75">
      <c r="B2" s="199" t="s">
        <v>37</v>
      </c>
      <c r="C2" s="199"/>
      <c r="D2" s="190"/>
    </row>
    <row r="3" spans="2:4" ht="12.75">
      <c r="B3" s="199" t="s">
        <v>38</v>
      </c>
      <c r="C3" s="199"/>
      <c r="D3" s="190"/>
    </row>
    <row r="4" spans="2:4" ht="12.75">
      <c r="B4" s="199" t="s">
        <v>272</v>
      </c>
      <c r="C4" s="199"/>
      <c r="D4" s="190"/>
    </row>
    <row r="5" ht="15.75">
      <c r="B5" s="39"/>
    </row>
    <row r="6" ht="15.75">
      <c r="B6" s="39"/>
    </row>
    <row r="7" spans="1:8" ht="15.75">
      <c r="A7" s="203" t="s">
        <v>269</v>
      </c>
      <c r="B7" s="203"/>
      <c r="C7" s="203"/>
      <c r="D7" s="38"/>
      <c r="E7" s="38"/>
      <c r="F7" s="38"/>
      <c r="G7" s="38"/>
      <c r="H7" s="38"/>
    </row>
    <row r="8" spans="1:8" ht="15.75">
      <c r="A8" s="203" t="s">
        <v>68</v>
      </c>
      <c r="B8" s="203"/>
      <c r="C8" s="203"/>
      <c r="D8" s="38"/>
      <c r="E8" s="38"/>
      <c r="F8" s="38"/>
      <c r="G8" s="38"/>
      <c r="H8" s="38"/>
    </row>
    <row r="9" spans="1:3" ht="15.75">
      <c r="A9" s="203" t="s">
        <v>209</v>
      </c>
      <c r="B9" s="203"/>
      <c r="C9" s="203"/>
    </row>
    <row r="10" spans="1:3" ht="15.75">
      <c r="A10" s="203" t="s">
        <v>210</v>
      </c>
      <c r="B10" s="203"/>
      <c r="C10" s="203"/>
    </row>
    <row r="11" ht="17.25" customHeight="1"/>
    <row r="12" ht="12.75" hidden="1"/>
    <row r="13" spans="1:3" ht="16.5" customHeight="1">
      <c r="A13" s="206" t="s">
        <v>52</v>
      </c>
      <c r="B13" s="206" t="s">
        <v>53</v>
      </c>
      <c r="C13" s="204" t="s">
        <v>258</v>
      </c>
    </row>
    <row r="14" spans="1:3" ht="23.25" customHeight="1">
      <c r="A14" s="207"/>
      <c r="B14" s="207"/>
      <c r="C14" s="205"/>
    </row>
    <row r="15" spans="1:3" ht="45.75" customHeight="1">
      <c r="A15" s="40" t="s">
        <v>255</v>
      </c>
      <c r="B15" s="41" t="s">
        <v>256</v>
      </c>
      <c r="C15" s="25">
        <v>-6</v>
      </c>
    </row>
    <row r="16" spans="1:3" ht="19.5" customHeight="1" hidden="1" thickBot="1">
      <c r="A16" s="42"/>
      <c r="B16" s="41"/>
      <c r="C16" s="43"/>
    </row>
    <row r="17" spans="1:3" ht="31.5">
      <c r="A17" s="44"/>
      <c r="B17" s="45" t="s">
        <v>54</v>
      </c>
      <c r="C17" s="26">
        <f>C15</f>
        <v>-6</v>
      </c>
    </row>
    <row r="18" spans="1:2" ht="12.75">
      <c r="A18" s="46"/>
      <c r="B18" s="46"/>
    </row>
    <row r="19" spans="1:2" ht="12.75">
      <c r="A19" s="46"/>
      <c r="B19" s="46"/>
    </row>
    <row r="20" spans="1:2" ht="12.75">
      <c r="A20" s="46"/>
      <c r="B20" s="46"/>
    </row>
    <row r="21" spans="1:2" ht="12.75">
      <c r="A21" s="46"/>
      <c r="B21" s="46"/>
    </row>
    <row r="22" spans="1:2" ht="12.75">
      <c r="A22" s="46"/>
      <c r="B22" s="46"/>
    </row>
    <row r="23" spans="1:2" ht="12.75">
      <c r="A23" s="46"/>
      <c r="B23" s="46"/>
    </row>
    <row r="24" spans="1:2" ht="12.75">
      <c r="A24" s="46"/>
      <c r="B24" s="46"/>
    </row>
    <row r="25" spans="1:2" ht="12.75">
      <c r="A25" s="46"/>
      <c r="B25" s="46"/>
    </row>
    <row r="26" spans="1:2" ht="12.75">
      <c r="A26" s="46"/>
      <c r="B26" s="46"/>
    </row>
    <row r="27" spans="1:2" ht="12.75">
      <c r="A27" s="46"/>
      <c r="B27" s="46"/>
    </row>
    <row r="28" spans="1:2" ht="12.75">
      <c r="A28" s="46"/>
      <c r="B28" s="46"/>
    </row>
    <row r="29" spans="1:2" ht="12.75">
      <c r="A29" s="46"/>
      <c r="B29" s="46"/>
    </row>
    <row r="30" spans="1:2" ht="12.75">
      <c r="A30" s="46"/>
      <c r="B30" s="46"/>
    </row>
    <row r="31" spans="1:2" ht="12.75">
      <c r="A31" s="46"/>
      <c r="B31" s="46"/>
    </row>
    <row r="32" spans="1:2" ht="12.75">
      <c r="A32" s="46"/>
      <c r="B32" s="46"/>
    </row>
    <row r="33" spans="1:2" ht="12.75">
      <c r="A33" s="46"/>
      <c r="B33" s="46"/>
    </row>
    <row r="34" spans="1:2" ht="12.75">
      <c r="A34" s="46"/>
      <c r="B34" s="46"/>
    </row>
    <row r="35" spans="1:2" ht="12.75">
      <c r="A35" s="46"/>
      <c r="B35" s="46"/>
    </row>
    <row r="36" spans="1:2" ht="12.75">
      <c r="A36" s="46"/>
      <c r="B36" s="46"/>
    </row>
    <row r="37" spans="1:2" ht="12.75">
      <c r="A37" s="46"/>
      <c r="B37" s="46"/>
    </row>
    <row r="38" spans="1:2" ht="12.75">
      <c r="A38" s="46"/>
      <c r="B38" s="46"/>
    </row>
    <row r="39" spans="1:2" ht="12.75">
      <c r="A39" s="46"/>
      <c r="B39" s="46"/>
    </row>
    <row r="40" spans="1:2" ht="12.75">
      <c r="A40" s="46"/>
      <c r="B40" s="46"/>
    </row>
    <row r="41" spans="1:2" ht="12.75">
      <c r="A41" s="46"/>
      <c r="B41" s="46"/>
    </row>
    <row r="42" spans="1:2" ht="12.75">
      <c r="A42" s="46"/>
      <c r="B42" s="46"/>
    </row>
    <row r="43" spans="1:2" ht="12.75">
      <c r="A43" s="46"/>
      <c r="B43" s="46"/>
    </row>
    <row r="44" spans="1:2" ht="12.75">
      <c r="A44" s="46"/>
      <c r="B44" s="46"/>
    </row>
    <row r="45" spans="1:2" ht="12.75">
      <c r="A45" s="46"/>
      <c r="B45" s="46"/>
    </row>
    <row r="46" spans="1:2" ht="12.75">
      <c r="A46" s="46"/>
      <c r="B46" s="46"/>
    </row>
    <row r="47" spans="1:2" ht="12.75">
      <c r="A47" s="46"/>
      <c r="B47" s="46"/>
    </row>
    <row r="48" spans="1:2" ht="12.75">
      <c r="A48" s="46"/>
      <c r="B48" s="46"/>
    </row>
    <row r="49" spans="1:2" ht="12.75">
      <c r="A49" s="46"/>
      <c r="B49" s="46"/>
    </row>
    <row r="50" spans="1:2" ht="12.75">
      <c r="A50" s="46"/>
      <c r="B50" s="46"/>
    </row>
    <row r="51" spans="1:2" ht="12.75">
      <c r="A51" s="46"/>
      <c r="B51" s="46"/>
    </row>
    <row r="52" spans="1:2" ht="12.75">
      <c r="A52" s="46"/>
      <c r="B52" s="46"/>
    </row>
    <row r="53" spans="1:2" ht="12.75">
      <c r="A53" s="46"/>
      <c r="B53" s="46"/>
    </row>
    <row r="54" spans="1:2" ht="12.75">
      <c r="A54" s="46"/>
      <c r="B54" s="46"/>
    </row>
    <row r="55" spans="1:2" ht="12.75">
      <c r="A55" s="46"/>
      <c r="B55" s="46"/>
    </row>
    <row r="56" spans="1:2" ht="12.75">
      <c r="A56" s="46"/>
      <c r="B56" s="46"/>
    </row>
    <row r="57" spans="1:2" ht="12.75">
      <c r="A57" s="46"/>
      <c r="B57" s="46"/>
    </row>
    <row r="58" spans="1:2" ht="12.75">
      <c r="A58" s="46"/>
      <c r="B58" s="46"/>
    </row>
    <row r="59" spans="1:2" ht="12.75">
      <c r="A59" s="46"/>
      <c r="B59" s="46"/>
    </row>
    <row r="60" spans="1:2" ht="12.75">
      <c r="A60" s="46"/>
      <c r="B60" s="46"/>
    </row>
    <row r="61" spans="1:2" ht="12.75">
      <c r="A61" s="46"/>
      <c r="B61" s="46"/>
    </row>
    <row r="62" spans="1:2" ht="12.75">
      <c r="A62" s="46"/>
      <c r="B62" s="46"/>
    </row>
    <row r="63" spans="1:2" ht="12.75">
      <c r="A63" s="46"/>
      <c r="B63" s="46"/>
    </row>
    <row r="64" spans="1:2" ht="12.75">
      <c r="A64" s="46"/>
      <c r="B64" s="46"/>
    </row>
    <row r="65" spans="1:2" ht="12.75">
      <c r="A65" s="46"/>
      <c r="B65" s="46"/>
    </row>
    <row r="66" spans="1:2" ht="12.75">
      <c r="A66" s="46"/>
      <c r="B66" s="46"/>
    </row>
    <row r="67" spans="1:2" ht="12.75">
      <c r="A67" s="46"/>
      <c r="B67" s="46"/>
    </row>
    <row r="68" spans="1:2" ht="12.75">
      <c r="A68" s="46"/>
      <c r="B68" s="46"/>
    </row>
    <row r="69" spans="1:2" ht="12.75">
      <c r="A69" s="46"/>
      <c r="B69" s="46"/>
    </row>
    <row r="70" spans="1:2" ht="12.75">
      <c r="A70" s="46"/>
      <c r="B70" s="46"/>
    </row>
    <row r="71" spans="1:2" ht="12.75">
      <c r="A71" s="46"/>
      <c r="B71" s="46"/>
    </row>
    <row r="72" spans="1:2" ht="12.75">
      <c r="A72" s="46"/>
      <c r="B72" s="46"/>
    </row>
    <row r="73" spans="1:2" ht="12.75">
      <c r="A73" s="46"/>
      <c r="B73" s="46"/>
    </row>
    <row r="74" spans="1:2" ht="12.75">
      <c r="A74" s="46"/>
      <c r="B74" s="46"/>
    </row>
    <row r="75" spans="1:2" ht="12.75">
      <c r="A75" s="46"/>
      <c r="B75" s="46"/>
    </row>
    <row r="76" spans="1:2" ht="12.75">
      <c r="A76" s="46"/>
      <c r="B76" s="46"/>
    </row>
    <row r="77" spans="1:2" ht="12.75">
      <c r="A77" s="46"/>
      <c r="B77" s="46"/>
    </row>
    <row r="78" spans="1:2" ht="12.75">
      <c r="A78" s="46"/>
      <c r="B78" s="46"/>
    </row>
    <row r="79" spans="1:2" ht="12.75">
      <c r="A79" s="46"/>
      <c r="B79" s="46"/>
    </row>
    <row r="80" spans="1:2" ht="12.75">
      <c r="A80" s="46"/>
      <c r="B80" s="46"/>
    </row>
    <row r="81" spans="1:2" ht="12.75">
      <c r="A81" s="46"/>
      <c r="B81" s="46"/>
    </row>
    <row r="82" spans="1:2" ht="12.75">
      <c r="A82" s="46"/>
      <c r="B82" s="46"/>
    </row>
    <row r="83" spans="1:2" ht="12.75">
      <c r="A83" s="46"/>
      <c r="B83" s="46"/>
    </row>
    <row r="84" spans="1:2" ht="12.75">
      <c r="A84" s="46"/>
      <c r="B84" s="46"/>
    </row>
    <row r="85" spans="1:2" ht="12.75">
      <c r="A85" s="46"/>
      <c r="B85" s="46"/>
    </row>
    <row r="86" spans="1:2" ht="12.75">
      <c r="A86" s="46"/>
      <c r="B86" s="46"/>
    </row>
    <row r="87" spans="1:2" ht="12.75">
      <c r="A87" s="46"/>
      <c r="B87" s="46"/>
    </row>
    <row r="88" spans="1:2" ht="12.75">
      <c r="A88" s="46"/>
      <c r="B88" s="46"/>
    </row>
    <row r="89" spans="1:2" ht="12.75">
      <c r="A89" s="46"/>
      <c r="B89" s="46"/>
    </row>
    <row r="90" spans="1:2" ht="12.75">
      <c r="A90" s="46"/>
      <c r="B90" s="46"/>
    </row>
    <row r="91" spans="1:2" ht="12.75">
      <c r="A91" s="46"/>
      <c r="B91" s="46"/>
    </row>
    <row r="92" spans="1:2" ht="12.75">
      <c r="A92" s="46"/>
      <c r="B92" s="46"/>
    </row>
    <row r="93" spans="1:2" ht="12.75">
      <c r="A93" s="46"/>
      <c r="B93" s="46"/>
    </row>
    <row r="94" spans="1:2" ht="12.75">
      <c r="A94" s="46"/>
      <c r="B94" s="46"/>
    </row>
    <row r="95" spans="1:2" ht="12.75">
      <c r="A95" s="46"/>
      <c r="B95" s="46"/>
    </row>
    <row r="96" spans="1:2" ht="12.75">
      <c r="A96" s="46"/>
      <c r="B96" s="46"/>
    </row>
    <row r="97" spans="1:2" ht="12.75">
      <c r="A97" s="46"/>
      <c r="B97" s="46"/>
    </row>
    <row r="98" spans="1:2" ht="12.75">
      <c r="A98" s="46"/>
      <c r="B98" s="46"/>
    </row>
    <row r="99" spans="1:2" ht="12.75">
      <c r="A99" s="46"/>
      <c r="B99" s="46"/>
    </row>
    <row r="100" spans="1:2" ht="12.75">
      <c r="A100" s="46"/>
      <c r="B100" s="46"/>
    </row>
    <row r="101" spans="1:2" ht="12.75">
      <c r="A101" s="46"/>
      <c r="B101" s="46"/>
    </row>
    <row r="102" spans="1:2" ht="12.75">
      <c r="A102" s="46"/>
      <c r="B102" s="46"/>
    </row>
    <row r="103" spans="1:2" ht="12.75">
      <c r="A103" s="46"/>
      <c r="B103" s="46"/>
    </row>
    <row r="104" spans="1:2" ht="12.75">
      <c r="A104" s="46"/>
      <c r="B104" s="46"/>
    </row>
    <row r="105" spans="1:2" ht="12.75">
      <c r="A105" s="46"/>
      <c r="B105" s="46"/>
    </row>
    <row r="106" spans="1:2" ht="12.75">
      <c r="A106" s="46"/>
      <c r="B106" s="46"/>
    </row>
    <row r="107" spans="1:2" ht="12.75">
      <c r="A107" s="46"/>
      <c r="B107" s="46"/>
    </row>
    <row r="108" spans="1:2" ht="12.75">
      <c r="A108" s="46"/>
      <c r="B108" s="46"/>
    </row>
    <row r="109" spans="1:2" ht="12.75">
      <c r="A109" s="46"/>
      <c r="B109" s="46"/>
    </row>
    <row r="110" spans="1:2" ht="12.75">
      <c r="A110" s="46"/>
      <c r="B110" s="46"/>
    </row>
    <row r="111" spans="1:2" ht="12.75">
      <c r="A111" s="46"/>
      <c r="B111" s="46"/>
    </row>
    <row r="112" spans="1:2" ht="12.75">
      <c r="A112" s="46"/>
      <c r="B112" s="46"/>
    </row>
    <row r="113" spans="1:2" ht="12.75">
      <c r="A113" s="46"/>
      <c r="B113" s="46"/>
    </row>
    <row r="114" spans="1:2" ht="12.75">
      <c r="A114" s="46"/>
      <c r="B114" s="46"/>
    </row>
    <row r="115" spans="1:2" ht="12.75">
      <c r="A115" s="46"/>
      <c r="B115" s="46"/>
    </row>
    <row r="116" spans="1:2" ht="12.75">
      <c r="A116" s="46"/>
      <c r="B116" s="46"/>
    </row>
    <row r="117" spans="1:2" ht="12.75">
      <c r="A117" s="46"/>
      <c r="B117" s="46"/>
    </row>
    <row r="118" spans="1:2" ht="12.75">
      <c r="A118" s="46"/>
      <c r="B118" s="46"/>
    </row>
    <row r="119" spans="1:2" ht="12.75">
      <c r="A119" s="46"/>
      <c r="B119" s="46"/>
    </row>
    <row r="120" spans="1:2" ht="12.75">
      <c r="A120" s="46"/>
      <c r="B120" s="46"/>
    </row>
    <row r="121" spans="1:2" ht="12.75">
      <c r="A121" s="46"/>
      <c r="B121" s="46"/>
    </row>
    <row r="122" spans="1:2" ht="12.75">
      <c r="A122" s="46"/>
      <c r="B122" s="46"/>
    </row>
    <row r="123" spans="1:2" ht="12.75">
      <c r="A123" s="46"/>
      <c r="B123" s="46"/>
    </row>
    <row r="124" spans="1:2" ht="12.75">
      <c r="A124" s="46"/>
      <c r="B124" s="46"/>
    </row>
    <row r="125" spans="1:2" ht="12.75">
      <c r="A125" s="46"/>
      <c r="B125" s="46"/>
    </row>
    <row r="126" spans="1:2" ht="12.75">
      <c r="A126" s="46"/>
      <c r="B126" s="46"/>
    </row>
  </sheetData>
  <sheetProtection/>
  <mergeCells count="11">
    <mergeCell ref="C13:C14"/>
    <mergeCell ref="A9:C9"/>
    <mergeCell ref="A10:C10"/>
    <mergeCell ref="B13:B14"/>
    <mergeCell ref="A13:A14"/>
    <mergeCell ref="B2:D2"/>
    <mergeCell ref="B3:D3"/>
    <mergeCell ref="B4:D4"/>
    <mergeCell ref="B1:C1"/>
    <mergeCell ref="A7:C7"/>
    <mergeCell ref="A8:C8"/>
  </mergeCells>
  <printOptions/>
  <pageMargins left="0.67" right="0.2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Windows</cp:lastModifiedBy>
  <cp:lastPrinted>2020-06-15T12:39:04Z</cp:lastPrinted>
  <dcterms:created xsi:type="dcterms:W3CDTF">2008-06-18T09:20:50Z</dcterms:created>
  <dcterms:modified xsi:type="dcterms:W3CDTF">2020-06-15T12:40:48Z</dcterms:modified>
  <cp:category/>
  <cp:version/>
  <cp:contentType/>
  <cp:contentStatus/>
</cp:coreProperties>
</file>